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Zada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4 SO 01_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01_04 SO 01_4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01_04 SO 01_4 Pol'!$A$1:$Y$247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43" i="12" l="1"/>
  <c r="BA237" i="12"/>
  <c r="BA209" i="12"/>
  <c r="BA71" i="12"/>
  <c r="BA69" i="12"/>
  <c r="I64" i="1"/>
  <c r="J62" i="1" s="1"/>
  <c r="AZ46" i="1"/>
  <c r="F42" i="1"/>
  <c r="G42" i="1"/>
  <c r="H42" i="1"/>
  <c r="I42" i="1"/>
  <c r="J41" i="1" s="1"/>
  <c r="J39" i="1" l="1"/>
  <c r="J42" i="1" s="1"/>
  <c r="J40" i="1"/>
  <c r="J53" i="1"/>
  <c r="J55" i="1"/>
  <c r="J57" i="1"/>
  <c r="J59" i="1"/>
  <c r="J61" i="1"/>
  <c r="J63" i="1"/>
  <c r="J54" i="1"/>
  <c r="J56" i="1"/>
  <c r="J58" i="1"/>
  <c r="J60" i="1"/>
  <c r="J28" i="1"/>
  <c r="J26" i="1"/>
  <c r="G38" i="1"/>
  <c r="F38" i="1"/>
  <c r="J23" i="1"/>
  <c r="J24" i="1"/>
  <c r="J25" i="1"/>
  <c r="J27" i="1"/>
  <c r="E24" i="1"/>
  <c r="E26" i="1"/>
  <c r="J6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<sst xmlns="http://schemas.openxmlformats.org/spreadsheetml/2006/main" count="1445" uniqueCount="467">
  <si>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</si>
  <si>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</si>
  <si>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</si>
  <si>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</si>
  <si>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</si>
  <si>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</si>
  <si>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</si>
  <si>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</si>
  <si>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</si>
  <si>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</si>
  <si>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</si>
  <si>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</si>
  <si>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</si>
  <si>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</si>
  <si>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</si>
  <si>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</si>
  <si>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</si>
  <si>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</si>
  <si>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</si>
  <si>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</si>
  <si>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</si>
  <si>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</si>
  <si>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</si>
  <si>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</si>
  <si>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</si>
  <si>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</si>
  <si>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</si>
  <si>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</si>
  <si>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</si>
  <si>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</si>
  <si>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</si>
  <si>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</si>
  <si>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</si>
  <si>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</si>
  <si>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</si>
  <si>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</si>
  <si>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</si>
  <si>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</si>
  <si>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</si>
  <si>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</si>
  <si>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</si>
  <si>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</si>
  <si>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</si>
  <si>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01/4</t>
  </si>
  <si>
    <t>Zdravotechnika</t>
  </si>
  <si>
    <t>SO 01/04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</si>
  <si>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</si>
  <si>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</si>
  <si>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</si>
  <si>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</si>
  <si>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</si>
  <si>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</si>
  <si>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</si>
  <si>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</si>
  <si>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</si>
  <si>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</si>
  <si>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</si>
  <si>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</si>
  <si>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</si>
  <si>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</si>
  <si>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</si>
  <si>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>Popis objektu: SO 01/04 - Zdravotechnika</t>
  </si>
  <si>
    <t>Popis rozpočtu: SO 01/4 - Zdravotechnika</t>
  </si>
  <si>
    <t>#POPR</t>
  </si>
  <si>
    <t>Rekapitulace dílů</t>
  </si>
  <si>
    <t>Typ dílu</t>
  </si>
  <si>
    <t>4</t>
  </si>
  <si>
    <t>Vodorovné konstrukce</t>
  </si>
  <si>
    <t>61</t>
  </si>
  <si>
    <t>Úpravy povrchů vnitřní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</si>
  <si>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</si>
  <si>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</si>
  <si>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</si>
  <si>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</si>
  <si>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</si>
  <si>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</si>
  <si>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</si>
  <si>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</si>
  <si>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</si>
  <si>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</si>
  <si>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</si>
  <si>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</si>
  <si>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</si>
  <si>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</si>
  <si>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</si>
  <si>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</si>
  <si>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</si>
  <si>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</si>
  <si>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</si>
  <si>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</si>
  <si>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</si>
  <si>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</si>
  <si>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</si>
  <si>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</si>
  <si>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</si>
  <si>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</si>
  <si>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</si>
  <si>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</si>
  <si>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</si>
  <si>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</si>
  <si>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</si>
  <si>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</si>
  <si>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</si>
  <si>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</si>
  <si>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</si>
  <si>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</si>
  <si>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</si>
  <si>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</si>
  <si>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</si>
  <si>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</si>
  <si>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</si>
  <si>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</si>
  <si>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</si>
  <si>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</si>
  <si>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</si>
  <si>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411387531</t>
  </si>
  <si>
    <t>Zabetonování otvorů do 0,25 m2 ve stropech železobetonových a tvárnicových a v klenbách cihelných nebo betonových</t>
  </si>
  <si>
    <t>kus</t>
  </si>
  <si>
    <t>RTS 23/ I</t>
  </si>
  <si>
    <t>Indiv</t>
  </si>
  <si>
    <t>Práce</t>
  </si>
  <si>
    <t>Běžná</t>
  </si>
  <si>
    <t>POL1_</t>
  </si>
  <si>
    <t>kanalizace : 11+11</t>
  </si>
  <si>
    <t>VV</t>
  </si>
  <si>
    <t>vodovod : 16</t>
  </si>
  <si>
    <t>612403386</t>
  </si>
  <si>
    <t>Hrubá výplň rýh ve stěnách do 10x10cm maltou z SMS</t>
  </si>
  <si>
    <t>m</t>
  </si>
  <si>
    <t>kanalizace : 19+23</t>
  </si>
  <si>
    <t>vodovod : 40+31</t>
  </si>
  <si>
    <t>612423531</t>
  </si>
  <si>
    <t>Omítka rýh stěn vápenná šířky do 15 cm, štuková</t>
  </si>
  <si>
    <t>m2</t>
  </si>
  <si>
    <t>2,85+3,45</t>
  </si>
  <si>
    <t>972055141</t>
  </si>
  <si>
    <t>Vybourání otvorů stropy prefa 0,0225 m2, nad 12 cm</t>
  </si>
  <si>
    <t>podlaha</t>
  </si>
  <si>
    <t>POP</t>
  </si>
  <si>
    <t>kanalizace : 3+7</t>
  </si>
  <si>
    <t>vodovod : 16+9</t>
  </si>
  <si>
    <t>972055231</t>
  </si>
  <si>
    <t>Vybourání otvorů ve stropech nebo klenbách z dutých prefabrikátů plochy do 0,09 m2, tloušťky do 120 mm</t>
  </si>
  <si>
    <t>8+4</t>
  </si>
  <si>
    <t>974031142</t>
  </si>
  <si>
    <t>Vysekání rýh ve zdi cihelné 7 x 7 cm</t>
  </si>
  <si>
    <t>Včetně pomocného lešení o výšce podlahy do 1900 mm a pro zatížení do 1,5 kPa  (150 kg/m2).</t>
  </si>
  <si>
    <t>14+2</t>
  </si>
  <si>
    <t>974031143</t>
  </si>
  <si>
    <t>Vysekání rýh v jakémkoliv zdivu cihelném v ploše do hloubky 70 mm, šířky do 100 mm</t>
  </si>
  <si>
    <t>kanalizace : 23</t>
  </si>
  <si>
    <t>974031153</t>
  </si>
  <si>
    <t>Vysekání rýh ve zdi cihelné 10 x 10 cm</t>
  </si>
  <si>
    <t>721176102</t>
  </si>
  <si>
    <t>Potrubí HT připojovací vnější průměr D 40 mm, tloušťka stěny 1,8 mm, DN 40</t>
  </si>
  <si>
    <t>Potrubí včetně tvarovek. Bez zednických výpomocí.</t>
  </si>
  <si>
    <t>12+11</t>
  </si>
  <si>
    <t>721176103</t>
  </si>
  <si>
    <t>Potrubí HT připojovací vnější průměr D 50 mm, tloušťka stěny 1,8 mm, DN 50</t>
  </si>
  <si>
    <t>15+20</t>
  </si>
  <si>
    <t>721176114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</si>
  <si>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</si>
  <si>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</si>
  <si>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</si>
  <si>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12+1</t>
  </si>
  <si>
    <t>721176115</t>
  </si>
  <si>
    <t>Potrubí HT odpadní svislé, D 110 x 2,7 mm</t>
  </si>
  <si>
    <t>32+10</t>
  </si>
  <si>
    <t>721176116</t>
  </si>
  <si>
    <t>Potrubí HT odpadní svislé, D 125 x 3,1 mm</t>
  </si>
  <si>
    <t>7+1</t>
  </si>
  <si>
    <t>721194104</t>
  </si>
  <si>
    <t>Zřízení přípojek na potrubí D 40 mm, materiál ve specifikaci</t>
  </si>
  <si>
    <t>8+6</t>
  </si>
  <si>
    <t>721194105</t>
  </si>
  <si>
    <t>Zřízení přípojek na potrubí D 50 mm, materiál ve specifikaci</t>
  </si>
  <si>
    <t>14+6</t>
  </si>
  <si>
    <t>721194109</t>
  </si>
  <si>
    <t>Zřízení přípojek na potrubí D 110  mm, materiál ve specifikaci</t>
  </si>
  <si>
    <t>13+5</t>
  </si>
  <si>
    <t>721223423</t>
  </si>
  <si>
    <t>Vpusť podlahová se zápachovou uzávěrkou průměr 50, 75 110 mm, se svislým odtokem, zápachový uzávěr funkční i pří vyschnutí, 123x123mm/115x115mm, včetně dodávky materiálu</t>
  </si>
  <si>
    <t>721273150</t>
  </si>
  <si>
    <t>Ventilační hlavice D 50, 75, 110 mm, přivzdušňovací ventil D 50/75/110 mm s dvojitou izolační stěnou , s masivní pryžovou membránou, s odnímatelnou mřížkou proti hmyzu...</t>
  </si>
  <si>
    <t>721273160</t>
  </si>
  <si>
    <t>Ventilační hlavice D 32, 40, 50 mm , přivzdušňovací ventil s adaptérem D 32/50 mm, mat. PP, včetně dodávky materiálu</t>
  </si>
  <si>
    <t>721290111</t>
  </si>
  <si>
    <t>Zkouška těsnosti kanalizace v objektech vodou, DN 125</t>
  </si>
  <si>
    <t>83+42</t>
  </si>
  <si>
    <t>721273200V</t>
  </si>
  <si>
    <t>Čistící kus  50</t>
  </si>
  <si>
    <t>Vlastní</t>
  </si>
  <si>
    <t>721273201V</t>
  </si>
  <si>
    <t>Čistící kus  75</t>
  </si>
  <si>
    <t>721273202V</t>
  </si>
  <si>
    <t>Čistící kus  110</t>
  </si>
  <si>
    <t>721273203V</t>
  </si>
  <si>
    <t>Čistící kus  125</t>
  </si>
  <si>
    <t>721292312V</t>
  </si>
  <si>
    <t>Demontáž  stávajícího kanalizačního potrubí</t>
  </si>
  <si>
    <t xml:space="preserve">ks    </t>
  </si>
  <si>
    <t>přesný rozsah se určí na stavbě dle skutečného stavu množství demontovaného potrubí po odkrytí kanalizace</t>
  </si>
  <si>
    <t>721292313V</t>
  </si>
  <si>
    <t>Rekonstrukce stávajícího odvětrání kanalizace nad střechu - viz popis výkresová dokumentace a TZ</t>
  </si>
  <si>
    <t>721292325V</t>
  </si>
  <si>
    <t>Napojení nového odpadního potrubí na stávající odpadní potrubí nad podlahou suterénu</t>
  </si>
  <si>
    <t>kompl</t>
  </si>
  <si>
    <t>721313864V</t>
  </si>
  <si>
    <t>Revizní dvířka na magnet 300x150 pro čistící kus</t>
  </si>
  <si>
    <t>721324578V</t>
  </si>
  <si>
    <t>Protipožární manžety   materiály a těsnící systémy dle ČSN EN 13501-2, DN 100</t>
  </si>
  <si>
    <t>721324579V</t>
  </si>
  <si>
    <t>Protipožární manžety   materiály a těsnící systémy dle ČSN EN 13501-2, DN 125</t>
  </si>
  <si>
    <t>998721102</t>
  </si>
  <si>
    <t>Přesun hmot pro vnitřní kanalizaci, výšky do 12 m</t>
  </si>
  <si>
    <t>t</t>
  </si>
  <si>
    <t>POL1_7</t>
  </si>
  <si>
    <t>722178711</t>
  </si>
  <si>
    <t>Potrubí vícevrstvé vodovodní, polyfuzně svařené, D 20 x 2,8 mm</t>
  </si>
  <si>
    <t>Včetně pomocného lešení o výšce podlahy do 1900 mm a pro zatížení do 1,5 kPa.</t>
  </si>
  <si>
    <t>104+140</t>
  </si>
  <si>
    <t>722178712</t>
  </si>
  <si>
    <t>Potrubí vícevrstvé vodovodní, polyfuzně svařené, D 25 x 3,5 mm</t>
  </si>
  <si>
    <t>Potrubí včetně tvarovek a zednických výpomocí.</t>
  </si>
  <si>
    <t>59+22</t>
  </si>
  <si>
    <t>722178713</t>
  </si>
  <si>
    <t>Potrubí vícevrstvé vodovodní, polyfuzně svařené, D 32 x 4,4 mm</t>
  </si>
  <si>
    <t>10+19</t>
  </si>
  <si>
    <t>722178714</t>
  </si>
  <si>
    <t>Potrubí vícevrstvé vodovodní, polyfuzně svařené, D 40 x 5,5 mm</t>
  </si>
  <si>
    <t>722178715</t>
  </si>
  <si>
    <t>Potrubí vícevrstvé vodovodní, polyfuzně svařené, D 50 x 6,9 mm</t>
  </si>
  <si>
    <t>722181211</t>
  </si>
  <si>
    <t>Izolace vodovodního potrubí návleková z trubic z pěnového polyetylenu, tloušťka stěny 6 mm, d 22 mm</t>
  </si>
  <si>
    <t>V položce je kalkulována dodávka izolační trubice, spon a lepicí pásky.</t>
  </si>
  <si>
    <t>48,00+53,00</t>
  </si>
  <si>
    <t>Izolace vodovodního potrubí návleková z trubic z pěnového polyetylenu, tloušťka stěny 6 mm, d 25 mm</t>
  </si>
  <si>
    <t>27+15</t>
  </si>
  <si>
    <t>Izolace vodovodního potrubí návleková z trubic z pěnového polyetylenu, tloušťka stěny 6 mm, d 32 mm</t>
  </si>
  <si>
    <t>10,0+14,0</t>
  </si>
  <si>
    <t>722181212</t>
  </si>
  <si>
    <t>Izolace vodovodního potrubí návleková z trubic z pěnového polyetylenu, tloušťka stěny 9 mm, d 25 mm</t>
  </si>
  <si>
    <t>722181214</t>
  </si>
  <si>
    <t>49,00+39,00</t>
  </si>
  <si>
    <t>28,00+7,00</t>
  </si>
  <si>
    <t>722181235</t>
  </si>
  <si>
    <t>722190401</t>
  </si>
  <si>
    <t>Vyvedení a upevnění výpustek DN 15 mm</t>
  </si>
  <si>
    <t>40+32</t>
  </si>
  <si>
    <t>722220111</t>
  </si>
  <si>
    <t>Nástěnka K 247, pro výtokový ventil G 1/2"</t>
  </si>
  <si>
    <t>Včetně vyvedení a upevnění výpustek.</t>
  </si>
  <si>
    <t>42+31</t>
  </si>
  <si>
    <t>722220121</t>
  </si>
  <si>
    <t>Nástěnka K 247, pro baterii G 1/2"</t>
  </si>
  <si>
    <t>pár</t>
  </si>
  <si>
    <t>722237121</t>
  </si>
  <si>
    <t>722237123</t>
  </si>
  <si>
    <t>722237131</t>
  </si>
  <si>
    <t>722237132</t>
  </si>
  <si>
    <t>Kohout kulový s vypouštěním, mosazný, vnitřní-vnitřní závit, DN 20, PN 42, včetně dodávky materiálu</t>
  </si>
  <si>
    <t>722237133</t>
  </si>
  <si>
    <t>Kohout kulový s vypouštěním, mosazný, vnitřní-vnitřní závit, DN 25, PN 35, včetně dodávky materiálu</t>
  </si>
  <si>
    <t>722237134</t>
  </si>
  <si>
    <t>Kohout kulový s vypouštěním, mosazný, vnitřní-vnitřní závit, DN 32, PN 35, včetně dodávky materiálu</t>
  </si>
  <si>
    <t>722237135</t>
  </si>
  <si>
    <t>Kohout kulový s vypouštěním, mosazný, vnitřní-vnitřní závit, DN 40, PN 35, včetně dodávky materiálu</t>
  </si>
  <si>
    <t>722237661</t>
  </si>
  <si>
    <t>722237664</t>
  </si>
  <si>
    <t>722265114</t>
  </si>
  <si>
    <t>722280106</t>
  </si>
  <si>
    <t>Tlakové zkoušky vodovodního potrubí do DN 32</t>
  </si>
  <si>
    <t>Včetně dodávky vody, uzavření a zabezpečení konců potrubí.</t>
  </si>
  <si>
    <t>173,00+182,0</t>
  </si>
  <si>
    <t>722280107</t>
  </si>
  <si>
    <t>Tlaková zkouška vodovodního potrubí DN 40 mm</t>
  </si>
  <si>
    <t>722280108</t>
  </si>
  <si>
    <t>Tlakové zkoušky vodovodního potrubí přes DN 40 do DN 50</t>
  </si>
  <si>
    <t>722290234</t>
  </si>
  <si>
    <t>Proplach a dezinfekce vodovodního potrubí DN 80 mm</t>
  </si>
  <si>
    <t>Včetně dodání desinfekčního prostředku.</t>
  </si>
  <si>
    <t>185+192</t>
  </si>
  <si>
    <t>732421312</t>
  </si>
  <si>
    <t>Čerpadlo oběhové  Q=0,01l/s, H=0,05m</t>
  </si>
  <si>
    <t>soubor</t>
  </si>
  <si>
    <t>734255115</t>
  </si>
  <si>
    <t>734225811</t>
  </si>
  <si>
    <t>734295212</t>
  </si>
  <si>
    <t>734421160</t>
  </si>
  <si>
    <t>Tlakoměr deformační 0-10 MPa č. 03322, D 100</t>
  </si>
  <si>
    <t>713461121V</t>
  </si>
  <si>
    <t>Izolace potrubí-skružemi</t>
  </si>
  <si>
    <t xml:space="preserve">m     </t>
  </si>
  <si>
    <t>72201V1</t>
  </si>
  <si>
    <t>Připojovací a servisní armatura k exp. nádobě</t>
  </si>
  <si>
    <t>1</t>
  </si>
  <si>
    <t>722181211V</t>
  </si>
  <si>
    <t>722457313V</t>
  </si>
  <si>
    <t>Protipožární tmel pro utěsnění prostupů požárními úseky-utěsnění</t>
  </si>
  <si>
    <t>12</t>
  </si>
  <si>
    <t>48466601</t>
  </si>
  <si>
    <t>Nádoba expanzní vodárenská s vakem DE 8/10</t>
  </si>
  <si>
    <t>SPCM</t>
  </si>
  <si>
    <t>Specifikace</t>
  </si>
  <si>
    <t>POL3_</t>
  </si>
  <si>
    <t>631547218</t>
  </si>
  <si>
    <t>W/mK; tepelná vodivost (50°C) 0,037 W/mK</t>
  </si>
  <si>
    <t>998722202</t>
  </si>
  <si>
    <t>Přesun hmot pro vnitřní vodovod, výšky do 12 m</t>
  </si>
  <si>
    <t>722254201</t>
  </si>
  <si>
    <t xml:space="preserve">Hydrantový systém, box s plnými dveřmi průměr 19/30 mm, stálotvará hadice včetně dopojení </t>
  </si>
  <si>
    <t>725110814</t>
  </si>
  <si>
    <t>Demontáž klozetů kombinovaných</t>
  </si>
  <si>
    <t>725111622</t>
  </si>
  <si>
    <t>Podomítkový tlakový splachovač s ovládací deskou 3/4, chrom, pro výlevku</t>
  </si>
  <si>
    <t>725014141</t>
  </si>
  <si>
    <t>725014163</t>
  </si>
  <si>
    <t>725130811</t>
  </si>
  <si>
    <t>Demontáž pisoárové nádrže + 1 stání</t>
  </si>
  <si>
    <t>725210821</t>
  </si>
  <si>
    <t>Demontáž umyvadel  bez výtokových armatur</t>
  </si>
  <si>
    <t>725017153</t>
  </si>
  <si>
    <t>Umyvadlo invalidní, bílé, šířka 640 mm, hloubka 550 mm</t>
  </si>
  <si>
    <t>725017162</t>
  </si>
  <si>
    <t>Umyvadlo na šrouby, bílé, šířka 550 mm, hloubka 450 mm</t>
  </si>
  <si>
    <t>725017331</t>
  </si>
  <si>
    <t>725220841</t>
  </si>
  <si>
    <t>Demontáž van ocelových</t>
  </si>
  <si>
    <t>725291131</t>
  </si>
  <si>
    <t>Invalidní program madlo dvojité pevné, rozměr 500 mm, bílé</t>
  </si>
  <si>
    <t>725291136</t>
  </si>
  <si>
    <t>Invalidní program madlo dvojité sklopné, rozměr 830 mm, bílé</t>
  </si>
  <si>
    <t>725310823</t>
  </si>
  <si>
    <t>Demontáž dřezů jednodílných v kuchyňské sestavě</t>
  </si>
  <si>
    <t>725019101</t>
  </si>
  <si>
    <t>725334301</t>
  </si>
  <si>
    <t>Nálevka se sifonem PP HL21, DN 32</t>
  </si>
  <si>
    <t>725534225</t>
  </si>
  <si>
    <t>Včetně upevnění zásobníků na příčky tl. 15 cm, na zdi a na nosné konstrukce.</t>
  </si>
  <si>
    <t>725814105</t>
  </si>
  <si>
    <t>Ventil  rohový, mosazný, s filtrem, s maticí, DN 15 x DN 10, včetně dodávky materiálu</t>
  </si>
  <si>
    <t>40+31</t>
  </si>
  <si>
    <t>725823111</t>
  </si>
  <si>
    <t>Baterie umyvadlové a dřezové umyvadlová, stojánková, ruční ovládání bez otvírání odpadu, standardní, včetně dodávky materiálu</t>
  </si>
  <si>
    <t>725823114</t>
  </si>
  <si>
    <t>Baterie umyvadlové a dřezové dřezová, stojánková, ruční ovládání bez otvírání odpadu, standardní, včetně dodávky materiálu</t>
  </si>
  <si>
    <t>725825633</t>
  </si>
  <si>
    <t>Baterie nástěná pro výlevku</t>
  </si>
  <si>
    <t>725820801</t>
  </si>
  <si>
    <t>Demontáž baterií nástěnných do G 3/4"</t>
  </si>
  <si>
    <t>725850800</t>
  </si>
  <si>
    <t>Demontáž odpadních ventilů všech připojovacích dimenzí</t>
  </si>
  <si>
    <t>725860167</t>
  </si>
  <si>
    <t>Zápachová uzávěrka (sifon) pro zařizovací předměty D 32, 40 mm; pro pisoáry; PP; příslušenství připojovací manžeta, krycí růžice odtoku, krycí růžice manžety, včetně dodávky materiálu</t>
  </si>
  <si>
    <t>725860180</t>
  </si>
  <si>
    <t>Zápachová uzávěrka (sifon) pro zařizovací předměty D 40/50 mm; podomítková, pro pračky/myčky; PE; příslušenství přip. koleno, krycí deska nerez, montážní kryt, včetně dodávky materiálu</t>
  </si>
  <si>
    <t>725860202</t>
  </si>
  <si>
    <t>Zápachová uzávěrka (sifon) pro zařizovací předměty D 40, 50 mm x 6/4"; pro dřezy; PP; příslušenství stavitelný kulový kloub, včetně dodávky materiálu</t>
  </si>
  <si>
    <t>725860227</t>
  </si>
  <si>
    <t>Sifon ke sprchové vaničce PP HL520, D 50 mm HL 520, s krytkou z nerez oceli</t>
  </si>
  <si>
    <t>materiálu</t>
  </si>
  <si>
    <t>725860251</t>
  </si>
  <si>
    <t>Zápachová uzávěrka (sifon) pro zařizovací předměty umyvadlová, chromovaný kov, včetně dodávky materiálu</t>
  </si>
  <si>
    <t>725122231V</t>
  </si>
  <si>
    <t>725249103V</t>
  </si>
  <si>
    <t>Sprchový kout s vaničkou 900x900x1910</t>
  </si>
  <si>
    <t>725319101V</t>
  </si>
  <si>
    <t>Kuchyňský dřez 500x550 s otvorem pro baterii a přepadem</t>
  </si>
  <si>
    <t>725823126V</t>
  </si>
  <si>
    <t>Baterie umývadlová páková stojánková s prodlouženou pákou a raménkem, pro ZTP</t>
  </si>
  <si>
    <t>725849205V</t>
  </si>
  <si>
    <t>Sprchová podomítková baterie,hlavová sprcha,sprchové rameno, chrom  - 300 mm</t>
  </si>
  <si>
    <t>725860261V</t>
  </si>
  <si>
    <t>Nízký umývadlový sifon pro umývadlo pro tělesně postižené</t>
  </si>
  <si>
    <t>998725202</t>
  </si>
  <si>
    <t>Přesun hmot pro zařizovací předměty, výšky do 12 m</t>
  </si>
  <si>
    <t>726211321</t>
  </si>
  <si>
    <t>ovládacího tlačítka, ovládání zepředu, stavební výška 112 cm, včetně dodávky materiálu</t>
  </si>
  <si>
    <t>Včetně dodávky a připevnění montážního prvku vč. napojení na kanalizační popř. vodovodní potrubí.</t>
  </si>
  <si>
    <t>726211331</t>
  </si>
  <si>
    <t>tlumení hluku, bez ovládacího tlačítka, ovládání zepředu, stavební výška 112 cm, včetně dodávky materiálu</t>
  </si>
  <si>
    <t>726228911V</t>
  </si>
  <si>
    <t>Ovládací tlačítko pro závěsné WC</t>
  </si>
  <si>
    <t>726228920V</t>
  </si>
  <si>
    <t>Ovládací tlačítko pro závěsné WC ZTP pneumatické ovládání</t>
  </si>
  <si>
    <t>998726222</t>
  </si>
  <si>
    <t>Přesun hmot pro předstěnové systémy, výšky do 12 m</t>
  </si>
  <si>
    <t>799722721V</t>
  </si>
  <si>
    <t>Ochranné pospojovaní vodovodního potrubí,aratur,zařizovacích předmětů, vč. revize</t>
  </si>
  <si>
    <t>799730856V</t>
  </si>
  <si>
    <t>Pomocný materiál - spojovací, těsnící, drobné fitinky,konzoly,závěsy</t>
  </si>
  <si>
    <t>kg</t>
  </si>
  <si>
    <t>kanalizace : 40</t>
  </si>
  <si>
    <t>vodovod : 40</t>
  </si>
  <si>
    <t xml:space="preserve">900      </t>
  </si>
  <si>
    <t>HZS Práce v tarifní třídě 6 (např. tesař)</t>
  </si>
  <si>
    <t>h</t>
  </si>
  <si>
    <t>Prav.M</t>
  </si>
  <si>
    <t>HZS</t>
  </si>
  <si>
    <t>POL10_</t>
  </si>
  <si>
    <t xml:space="preserve"> průzkumné práce na stavbě - prověření napojovacích bodů -10h</t>
  </si>
  <si>
    <t>nezměřitelné práce z důvodu nepředpokládaných prací, které budou upřesněny v průběhu realizace stavby- kanalizace : 100</t>
  </si>
  <si>
    <t>průzkumné práce na stavbě - prověření napojovacích bodů- kanalizace : 20</t>
  </si>
  <si>
    <t>nezměřitelné práce z důvodu nepředpokládaných prací, které budou upřesněny v průběhu realizace stavby- voda : 100</t>
  </si>
  <si>
    <t>průzkumné práce na stavbě - prověření napojovacích bodů- voda : 20</t>
  </si>
  <si>
    <t>979990111</t>
  </si>
  <si>
    <t>Poplatek za uložení suti - stavební keramika, skupina odpadu 170103</t>
  </si>
  <si>
    <t>POL1_9</t>
  </si>
  <si>
    <t>979087213</t>
  </si>
  <si>
    <t>Nakládání vybour.hmot na dop.prostředky-komunikace</t>
  </si>
  <si>
    <t>979011111</t>
  </si>
  <si>
    <t>Svislá doprava suti a vybour. hmot za 2.NP a 1.PP</t>
  </si>
  <si>
    <t>979011121</t>
  </si>
  <si>
    <t>Příplatek za každé další podlaží</t>
  </si>
  <si>
    <t>979081111</t>
  </si>
  <si>
    <t>Odvoz suti a vybour. hmot na skládku do 1 km</t>
  </si>
  <si>
    <t>Včetně naložení na dopravní prostředek a složení na skládku, bez poplatku za skládku.</t>
  </si>
  <si>
    <t>979081121</t>
  </si>
  <si>
    <t>Příplatek k odvozu za každý další 1 km</t>
  </si>
  <si>
    <t>979082111</t>
  </si>
  <si>
    <t>Vnitrostaveništní doprava suti do 10 m</t>
  </si>
  <si>
    <t>979990001R00</t>
  </si>
  <si>
    <t>Poplatek za skládku stavební suti</t>
  </si>
  <si>
    <t>005122010R</t>
  </si>
  <si>
    <t>Provoz objednatele</t>
  </si>
  <si>
    <t>Soubor</t>
  </si>
  <si>
    <t>VRN</t>
  </si>
  <si>
    <t>POL99_8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</si>
  <si>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</si>
  <si>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</si>
  <si>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</si>
  <si>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</si>
  <si>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008</t>
  </si>
  <si>
    <t>Nájem lešení</t>
  </si>
  <si>
    <t>Kč</t>
  </si>
  <si>
    <t>OPN</t>
  </si>
  <si>
    <t>POL13_0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</si>
  <si>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</si>
  <si>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</si>
  <si>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</si>
  <si>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kanalizace : 1</t>
  </si>
  <si>
    <t>vodovod : 1</t>
  </si>
  <si>
    <t>END</t>
  </si>
  <si>
    <t>Izolace návleková  tl. stěny 6 mm vnitřní průměr 40 mm</t>
  </si>
  <si>
    <t>Izolace návleková tl. stěny 9 mm vnitřní průměr 22 mm</t>
  </si>
  <si>
    <t>Izolace návleková tl. stěny 20 mm vnitřní průměr 22 mm</t>
  </si>
  <si>
    <t>Izolace návleková  tl. stěny 20 mm vnitřní průměr 25 mm</t>
  </si>
  <si>
    <t>Filtr, vnitřní-vnitřní z.  DN 20</t>
  </si>
  <si>
    <t>Ventil pojistný, R140 DN 15 x 6,0 bar</t>
  </si>
  <si>
    <t>Ventil automat.vyvaž.vnitř.z. DN 15</t>
  </si>
  <si>
    <t>Izolace návleková tl. stěny 6 mm, vnitřní průměr 50 mm</t>
  </si>
  <si>
    <t>Pouzdro potrubní izolační  54/40 mm kamenná vlna s polepem Al fólií vyztuženou skleněnou mřížkou</t>
  </si>
  <si>
    <t>Klozet závěsný  ZTP + sedátko, bílý</t>
  </si>
  <si>
    <t>Klozet závěsný  včetně sedátka, hl.460 mm</t>
  </si>
  <si>
    <t>Ohřívač elek. zásob. závěsný125</t>
  </si>
  <si>
    <t>Umývátko na šrouby  45 x 37 cm, bílé</t>
  </si>
  <si>
    <t>Výlevka stojící  s plastovou mřížkou</t>
  </si>
  <si>
    <t>PISOÁR - odsávací urinál -  bílá, senzor a síťové napájení 24V, DC</t>
  </si>
  <si>
    <t>Modul-WC Duofix, , h 112 cm</t>
  </si>
  <si>
    <t>Modul-WC Duofix,  ZTP, h 112 cm</t>
  </si>
  <si>
    <t>Izolace návleková  tl. stěny 25 mm vnitřní průměr 32 mm</t>
  </si>
  <si>
    <t>Klapka vodovodní, zpětná, vodorovná, 2x vnitřní závit, , DN 15 mm</t>
  </si>
  <si>
    <t>Klapka vodovodní, zpětná, vodorovná, 2x vnitřní závit,  DN 32 mm</t>
  </si>
  <si>
    <t>Vodoměr domovní DN 25 x 260 mm, Qn 3,5</t>
  </si>
  <si>
    <t>Kohout vodovodní, kulový, 2x vnitřní závit, , DN 15 mm</t>
  </si>
  <si>
    <t>Kohout vodovodní, kulový, 2x vnitřní závit, , DN 25 mm</t>
  </si>
  <si>
    <t>Kohout vodovodní, kulový s vypouštěním,  DN 15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</si>
</sst>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4" t="s">
        <v>41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7"/>
  <sheetViews>
    <sheetView showGridLines="0" topLeftCell="B43" zoomScaleNormal="100" zoomScaleSheetLayoutView="75" workbookViewId="0">
      <selection activeCell="M59" sqref="M5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8" t="s">
        <v>24</v>
      </c>
      <c r="C2" s="79"/>
      <c r="D2" s="80" t="s">
        <v>48</v>
      </c>
      <c r="E2" s="227" t="s">
        <v>49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0" t="s">
        <v>44</v>
      </c>
      <c r="F3" s="231"/>
      <c r="G3" s="231"/>
      <c r="H3" s="231"/>
      <c r="I3" s="231"/>
      <c r="J3" s="232"/>
    </row>
    <row r="4" spans="1:15" ht="23.25" customHeight="1" x14ac:dyDescent="0.2">
      <c r="A4" s="76">
        <v>193</v>
      </c>
      <c r="B4" s="83" t="s">
        <v>47</v>
      </c>
      <c r="C4" s="84"/>
      <c r="D4" s="85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 t="s">
        <v>50</v>
      </c>
      <c r="E5" s="216"/>
      <c r="F5" s="216"/>
      <c r="G5" s="216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7" t="s">
        <v>51</v>
      </c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9" t="s">
        <v>52</v>
      </c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4"/>
      <c r="E11" s="234"/>
      <c r="F11" s="234"/>
      <c r="G11" s="234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v>0</v>
      </c>
      <c r="J16" s="200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v>0</v>
      </c>
      <c r="J17" s="200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v>0</v>
      </c>
      <c r="J18" s="200"/>
    </row>
    <row r="19" spans="1:10" ht="23.25" customHeight="1" x14ac:dyDescent="0.2">
      <c r="A19" s="140" t="s">
        <v>85</v>
      </c>
      <c r="B19" s="38" t="s">
        <v>29</v>
      </c>
      <c r="C19" s="62"/>
      <c r="D19" s="63"/>
      <c r="E19" s="198"/>
      <c r="F19" s="199"/>
      <c r="G19" s="198"/>
      <c r="H19" s="199"/>
      <c r="I19" s="198">
        <v>0</v>
      </c>
      <c r="J19" s="200"/>
    </row>
    <row r="20" spans="1:10" ht="23.25" customHeight="1" x14ac:dyDescent="0.2">
      <c r="A20" s="140" t="s">
        <v>86</v>
      </c>
      <c r="B20" s="38" t="s">
        <v>30</v>
      </c>
      <c r="C20" s="62"/>
      <c r="D20" s="63"/>
      <c r="E20" s="198"/>
      <c r="F20" s="199"/>
      <c r="G20" s="198"/>
      <c r="H20" s="199"/>
      <c r="I20" s="198"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37"/>
      <c r="G21" s="201"/>
      <c r="H21" s="237"/>
      <c r="I21" s="201">
        <v>0</v>
      </c>
      <c r="J21" s="2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6">
        <v>0</v>
      </c>
      <c r="H23" s="197"/>
      <c r="I23" s="197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4"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6">
        <v>0</v>
      </c>
      <c r="H25" s="197"/>
      <c r="I25" s="197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4"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6"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3">
        <v>1156758.5</v>
      </c>
      <c r="H28" s="204"/>
      <c r="I28" s="20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3">
        <v>0</v>
      </c>
      <c r="H29" s="203"/>
      <c r="I29" s="203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52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187"/>
      <c r="D39" s="187"/>
      <c r="E39" s="187"/>
      <c r="F39" s="99">
        <v>0</v>
      </c>
      <c r="G39" s="100">
        <v>1156758.5</v>
      </c>
      <c r="H39" s="101">
        <v>242919.29</v>
      </c>
      <c r="I39" s="101">
        <v>1399677.79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188" t="s">
        <v>44</v>
      </c>
      <c r="D40" s="188"/>
      <c r="E40" s="188"/>
      <c r="F40" s="104">
        <v>0</v>
      </c>
      <c r="G40" s="105">
        <v>1156758.5</v>
      </c>
      <c r="H40" s="105">
        <v>242919.29</v>
      </c>
      <c r="I40" s="105">
        <v>1399677.79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87" t="s">
        <v>44</v>
      </c>
      <c r="D41" s="187"/>
      <c r="E41" s="187"/>
      <c r="F41" s="108">
        <v>0</v>
      </c>
      <c r="G41" s="101">
        <v>1156758.5</v>
      </c>
      <c r="H41" s="101">
        <v>242919.29</v>
      </c>
      <c r="I41" s="101">
        <v>1399677.79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89" t="s">
        <v>56</v>
      </c>
      <c r="C42" s="190"/>
      <c r="D42" s="190"/>
      <c r="E42" s="191"/>
      <c r="F42" s="109">
        <f>SUMIF(A39:A41,"=1",F39:F41)</f>
        <v>0</v>
      </c>
      <c r="G42" s="110">
        <f>SUMIF(A39:A41,"=1",G39:G41)</f>
        <v>1156758.5</v>
      </c>
      <c r="H42" s="110">
        <f>SUMIF(A39:A41,"=1",H39:H41)</f>
        <v>242919.29</v>
      </c>
      <c r="I42" s="110">
        <f>SUMIF(A39:A41,"=1",I39:I41)</f>
        <v>1399677.79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192" t="s">
        <v>62</v>
      </c>
      <c r="C46" s="192"/>
      <c r="D46" s="192"/>
      <c r="E46" s="192"/>
      <c r="F46" s="192"/>
      <c r="G46" s="192"/>
      <c r="H46" s="192"/>
      <c r="I46" s="192"/>
      <c r="J46" s="192"/>
      <c r="AZ46" s="120" t="str">
        <f>B46</f>
        <v>Popis rozpočtu: SO 01/4 - Zdravotechnika</v>
      </c>
    </row>
    <row r="47" spans="1:52" x14ac:dyDescent="0.2">
      <c r="A47" t="s">
        <v>63</v>
      </c>
      <c r="B47" t="s">
        <v>62</v>
      </c>
    </row>
    <row r="50" spans="1:10" ht="15.75" x14ac:dyDescent="0.25">
      <c r="B50" s="121" t="s">
        <v>64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65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66</v>
      </c>
      <c r="C53" s="185" t="s">
        <v>67</v>
      </c>
      <c r="D53" s="186"/>
      <c r="E53" s="186"/>
      <c r="F53" s="138" t="s">
        <v>26</v>
      </c>
      <c r="G53" s="130"/>
      <c r="H53" s="130"/>
      <c r="I53" s="130">
        <v>0</v>
      </c>
      <c r="J53" s="135" t="str">
        <f>IF(I64=0,"",I53/I64*100)</f>
        <v/>
      </c>
    </row>
    <row r="54" spans="1:10" ht="36.75" customHeight="1" x14ac:dyDescent="0.2">
      <c r="A54" s="124"/>
      <c r="B54" s="129" t="s">
        <v>68</v>
      </c>
      <c r="C54" s="185" t="s">
        <v>69</v>
      </c>
      <c r="D54" s="186"/>
      <c r="E54" s="186"/>
      <c r="F54" s="138" t="s">
        <v>26</v>
      </c>
      <c r="G54" s="130"/>
      <c r="H54" s="130"/>
      <c r="I54" s="130">
        <v>0</v>
      </c>
      <c r="J54" s="135" t="str">
        <f>IF(I64=0,"",I54/I64*100)</f>
        <v/>
      </c>
    </row>
    <row r="55" spans="1:10" ht="36.75" customHeight="1" x14ac:dyDescent="0.2">
      <c r="A55" s="124"/>
      <c r="B55" s="129" t="s">
        <v>70</v>
      </c>
      <c r="C55" s="185" t="s">
        <v>71</v>
      </c>
      <c r="D55" s="186"/>
      <c r="E55" s="186"/>
      <c r="F55" s="138" t="s">
        <v>26</v>
      </c>
      <c r="G55" s="130"/>
      <c r="H55" s="130"/>
      <c r="I55" s="130">
        <v>0</v>
      </c>
      <c r="J55" s="135" t="str">
        <f>IF(I64=0,"",I55/I64*100)</f>
        <v/>
      </c>
    </row>
    <row r="56" spans="1:10" ht="36.75" customHeight="1" x14ac:dyDescent="0.2">
      <c r="A56" s="124"/>
      <c r="B56" s="129" t="s">
        <v>72</v>
      </c>
      <c r="C56" s="185" t="s">
        <v>73</v>
      </c>
      <c r="D56" s="186"/>
      <c r="E56" s="186"/>
      <c r="F56" s="138" t="s">
        <v>27</v>
      </c>
      <c r="G56" s="130"/>
      <c r="H56" s="130"/>
      <c r="I56" s="130">
        <v>0</v>
      </c>
      <c r="J56" s="135" t="str">
        <f>IF(I64=0,"",I56/I64*100)</f>
        <v/>
      </c>
    </row>
    <row r="57" spans="1:10" ht="36.75" customHeight="1" x14ac:dyDescent="0.2">
      <c r="A57" s="124"/>
      <c r="B57" s="129" t="s">
        <v>74</v>
      </c>
      <c r="C57" s="185" t="s">
        <v>75</v>
      </c>
      <c r="D57" s="186"/>
      <c r="E57" s="186"/>
      <c r="F57" s="138" t="s">
        <v>27</v>
      </c>
      <c r="G57" s="130"/>
      <c r="H57" s="130"/>
      <c r="I57" s="130">
        <v>0</v>
      </c>
      <c r="J57" s="135" t="str">
        <f>IF(I64=0,"",I57/I64*100)</f>
        <v/>
      </c>
    </row>
    <row r="58" spans="1:10" ht="36.75" customHeight="1" x14ac:dyDescent="0.2">
      <c r="A58" s="124"/>
      <c r="B58" s="129" t="s">
        <v>76</v>
      </c>
      <c r="C58" s="185" t="s">
        <v>77</v>
      </c>
      <c r="D58" s="186"/>
      <c r="E58" s="186"/>
      <c r="F58" s="138" t="s">
        <v>27</v>
      </c>
      <c r="G58" s="130"/>
      <c r="H58" s="130"/>
      <c r="I58" s="130">
        <v>0</v>
      </c>
      <c r="J58" s="135" t="str">
        <f>IF(I64=0,"",I58/I64*100)</f>
        <v/>
      </c>
    </row>
    <row r="59" spans="1:10" ht="36.75" customHeight="1" x14ac:dyDescent="0.2">
      <c r="A59" s="124"/>
      <c r="B59" s="129" t="s">
        <v>78</v>
      </c>
      <c r="C59" s="185" t="s">
        <v>79</v>
      </c>
      <c r="D59" s="186"/>
      <c r="E59" s="186"/>
      <c r="F59" s="138" t="s">
        <v>27</v>
      </c>
      <c r="G59" s="130"/>
      <c r="H59" s="130"/>
      <c r="I59" s="130">
        <v>0</v>
      </c>
      <c r="J59" s="135" t="str">
        <f>IF(I64=0,"",I59/I64*100)</f>
        <v/>
      </c>
    </row>
    <row r="60" spans="1:10" ht="36.75" customHeight="1" x14ac:dyDescent="0.2">
      <c r="A60" s="124"/>
      <c r="B60" s="129" t="s">
        <v>80</v>
      </c>
      <c r="C60" s="185" t="s">
        <v>81</v>
      </c>
      <c r="D60" s="186"/>
      <c r="E60" s="186"/>
      <c r="F60" s="138" t="s">
        <v>27</v>
      </c>
      <c r="G60" s="130"/>
      <c r="H60" s="130"/>
      <c r="I60" s="130">
        <v>0</v>
      </c>
      <c r="J60" s="135" t="str">
        <f>IF(I64=0,"",I60/I64*100)</f>
        <v/>
      </c>
    </row>
    <row r="61" spans="1:10" ht="36.75" customHeight="1" x14ac:dyDescent="0.2">
      <c r="A61" s="124"/>
      <c r="B61" s="129" t="s">
        <v>82</v>
      </c>
      <c r="C61" s="185" t="s">
        <v>83</v>
      </c>
      <c r="D61" s="186"/>
      <c r="E61" s="186"/>
      <c r="F61" s="138" t="s">
        <v>84</v>
      </c>
      <c r="G61" s="130"/>
      <c r="H61" s="130"/>
      <c r="I61" s="130">
        <v>0</v>
      </c>
      <c r="J61" s="135" t="str">
        <f>IF(I64=0,"",I61/I64*100)</f>
        <v/>
      </c>
    </row>
    <row r="62" spans="1:10" ht="36.75" customHeight="1" x14ac:dyDescent="0.2">
      <c r="A62" s="124"/>
      <c r="B62" s="129" t="s">
        <v>85</v>
      </c>
      <c r="C62" s="185" t="s">
        <v>29</v>
      </c>
      <c r="D62" s="186"/>
      <c r="E62" s="186"/>
      <c r="F62" s="138" t="s">
        <v>85</v>
      </c>
      <c r="G62" s="130"/>
      <c r="H62" s="130"/>
      <c r="I62" s="130">
        <v>0</v>
      </c>
      <c r="J62" s="135" t="str">
        <f>IF(I64=0,"",I62/I64*100)</f>
        <v/>
      </c>
    </row>
    <row r="63" spans="1:10" ht="36.75" customHeight="1" x14ac:dyDescent="0.2">
      <c r="A63" s="124"/>
      <c r="B63" s="129" t="s">
        <v>86</v>
      </c>
      <c r="C63" s="185" t="s">
        <v>30</v>
      </c>
      <c r="D63" s="186"/>
      <c r="E63" s="186"/>
      <c r="F63" s="138" t="s">
        <v>86</v>
      </c>
      <c r="G63" s="130"/>
      <c r="H63" s="130"/>
      <c r="I63" s="130">
        <v>0</v>
      </c>
      <c r="J63" s="135" t="str">
        <f>IF(I64=0,"",I63/I64*100)</f>
        <v/>
      </c>
    </row>
    <row r="64" spans="1:10" ht="25.5" customHeight="1" x14ac:dyDescent="0.2">
      <c r="A64" s="125"/>
      <c r="B64" s="131" t="s">
        <v>1</v>
      </c>
      <c r="C64" s="132"/>
      <c r="D64" s="133"/>
      <c r="E64" s="133"/>
      <c r="F64" s="139"/>
      <c r="G64" s="134"/>
      <c r="H64" s="134"/>
      <c r="I64" s="134">
        <f>SUM(I53:I63)</f>
        <v>0</v>
      </c>
      <c r="J64" s="136">
        <f>SUM(J53:J63)</f>
        <v>0</v>
      </c>
    </row>
    <row r="65" spans="6:10" x14ac:dyDescent="0.2">
      <c r="F65" s="87"/>
      <c r="G65" s="87"/>
      <c r="H65" s="87"/>
      <c r="I65" s="87"/>
      <c r="J65" s="137"/>
    </row>
    <row r="66" spans="6:10" x14ac:dyDescent="0.2">
      <c r="F66" s="87"/>
      <c r="G66" s="87"/>
      <c r="H66" s="87"/>
      <c r="I66" s="87"/>
      <c r="J66" s="137"/>
    </row>
    <row r="67" spans="6:10" x14ac:dyDescent="0.2">
      <c r="F67" s="87"/>
      <c r="G67" s="87"/>
      <c r="H67" s="87"/>
      <c r="I67" s="87"/>
      <c r="J67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6:J46"/>
    <mergeCell ref="C53:E53"/>
    <mergeCell ref="C54:E54"/>
    <mergeCell ref="C55:E55"/>
    <mergeCell ref="C56:E56"/>
    <mergeCell ref="C57:E57"/>
    <mergeCell ref="C63:E63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12" activePane="bottomLeft" state="frozen"/>
      <selection pane="bottomLeft" activeCell="C209" sqref="C209:G209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87</v>
      </c>
    </row>
    <row r="2" spans="1:60" ht="24.95" customHeight="1" x14ac:dyDescent="0.2">
      <c r="A2" s="141" t="s">
        <v>8</v>
      </c>
      <c r="B2" s="49" t="s">
        <v>48</v>
      </c>
      <c r="C2" s="247" t="s">
        <v>49</v>
      </c>
      <c r="D2" s="248"/>
      <c r="E2" s="248"/>
      <c r="F2" s="248"/>
      <c r="G2" s="249"/>
      <c r="AG2" t="s">
        <v>88</v>
      </c>
    </row>
    <row r="3" spans="1:60" ht="24.95" customHeight="1" x14ac:dyDescent="0.2">
      <c r="A3" s="141" t="s">
        <v>9</v>
      </c>
      <c r="B3" s="49" t="s">
        <v>45</v>
      </c>
      <c r="C3" s="247" t="s">
        <v>44</v>
      </c>
      <c r="D3" s="248"/>
      <c r="E3" s="248"/>
      <c r="F3" s="248"/>
      <c r="G3" s="249"/>
      <c r="AC3" s="122" t="s">
        <v>88</v>
      </c>
      <c r="AG3" t="s">
        <v>89</v>
      </c>
    </row>
    <row r="4" spans="1:60" ht="24.95" customHeight="1" x14ac:dyDescent="0.2">
      <c r="A4" s="142" t="s">
        <v>10</v>
      </c>
      <c r="B4" s="143" t="s">
        <v>43</v>
      </c>
      <c r="C4" s="250" t="s">
        <v>44</v>
      </c>
      <c r="D4" s="251"/>
      <c r="E4" s="251"/>
      <c r="F4" s="251"/>
      <c r="G4" s="252"/>
      <c r="AG4" t="s">
        <v>90</v>
      </c>
    </row>
    <row r="5" spans="1:60" x14ac:dyDescent="0.2">
      <c r="D5" s="10"/>
    </row>
    <row r="6" spans="1:60" ht="38.25" x14ac:dyDescent="0.2">
      <c r="A6" s="145" t="s">
        <v>91</v>
      </c>
      <c r="B6" s="147" t="s">
        <v>92</v>
      </c>
      <c r="C6" s="147" t="s">
        <v>93</v>
      </c>
      <c r="D6" s="146" t="s">
        <v>94</v>
      </c>
      <c r="E6" s="145" t="s">
        <v>95</v>
      </c>
      <c r="F6" s="144" t="s">
        <v>96</v>
      </c>
      <c r="G6" s="145" t="s">
        <v>31</v>
      </c>
      <c r="H6" s="148" t="s">
        <v>32</v>
      </c>
      <c r="I6" s="148" t="s">
        <v>97</v>
      </c>
      <c r="J6" s="148" t="s">
        <v>33</v>
      </c>
      <c r="K6" s="148" t="s">
        <v>98</v>
      </c>
      <c r="L6" s="148" t="s">
        <v>99</v>
      </c>
      <c r="M6" s="148" t="s">
        <v>100</v>
      </c>
      <c r="N6" s="148" t="s">
        <v>101</v>
      </c>
      <c r="O6" s="148" t="s">
        <v>102</v>
      </c>
      <c r="P6" s="148" t="s">
        <v>103</v>
      </c>
      <c r="Q6" s="148" t="s">
        <v>104</v>
      </c>
      <c r="R6" s="148" t="s">
        <v>105</v>
      </c>
      <c r="S6" s="148" t="s">
        <v>106</v>
      </c>
      <c r="T6" s="148" t="s">
        <v>107</v>
      </c>
      <c r="U6" s="148" t="s">
        <v>108</v>
      </c>
      <c r="V6" s="148" t="s">
        <v>109</v>
      </c>
      <c r="W6" s="148" t="s">
        <v>110</v>
      </c>
      <c r="X6" s="148" t="s">
        <v>111</v>
      </c>
      <c r="Y6" s="148" t="s">
        <v>112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9" t="s">
        <v>113</v>
      </c>
      <c r="B8" s="160" t="s">
        <v>66</v>
      </c>
      <c r="C8" s="178" t="s">
        <v>67</v>
      </c>
      <c r="D8" s="161"/>
      <c r="E8" s="162"/>
      <c r="F8" s="163"/>
      <c r="G8" s="163">
        <v>0</v>
      </c>
      <c r="H8" s="163"/>
      <c r="I8" s="163">
        <v>2625.8</v>
      </c>
      <c r="J8" s="163"/>
      <c r="K8" s="163">
        <v>17054.02</v>
      </c>
      <c r="L8" s="163"/>
      <c r="M8" s="163"/>
      <c r="N8" s="162"/>
      <c r="O8" s="162"/>
      <c r="P8" s="162"/>
      <c r="Q8" s="162"/>
      <c r="R8" s="163"/>
      <c r="S8" s="163"/>
      <c r="T8" s="164"/>
      <c r="U8" s="158"/>
      <c r="V8" s="158"/>
      <c r="W8" s="158"/>
      <c r="X8" s="158"/>
      <c r="Y8" s="158"/>
      <c r="AG8" t="s">
        <v>114</v>
      </c>
    </row>
    <row r="9" spans="1:60" ht="33.75" x14ac:dyDescent="0.2">
      <c r="A9" s="165">
        <v>1</v>
      </c>
      <c r="B9" s="166" t="s">
        <v>115</v>
      </c>
      <c r="C9" s="179" t="s">
        <v>116</v>
      </c>
      <c r="D9" s="167" t="s">
        <v>117</v>
      </c>
      <c r="E9" s="168">
        <v>38</v>
      </c>
      <c r="F9" s="169">
        <v>0</v>
      </c>
      <c r="G9" s="169">
        <v>0</v>
      </c>
      <c r="H9" s="169">
        <v>69.099999999999994</v>
      </c>
      <c r="I9" s="169">
        <v>2625.7999999999997</v>
      </c>
      <c r="J9" s="169">
        <v>448.79</v>
      </c>
      <c r="K9" s="169">
        <v>17054.02</v>
      </c>
      <c r="L9" s="169">
        <v>21</v>
      </c>
      <c r="M9" s="169">
        <v>23812.582200000001</v>
      </c>
      <c r="N9" s="168">
        <v>5.0200000000000002E-2</v>
      </c>
      <c r="O9" s="168">
        <v>1.9076</v>
      </c>
      <c r="P9" s="168">
        <v>0</v>
      </c>
      <c r="Q9" s="168">
        <v>0</v>
      </c>
      <c r="R9" s="169"/>
      <c r="S9" s="169" t="s">
        <v>118</v>
      </c>
      <c r="T9" s="170" t="s">
        <v>119</v>
      </c>
      <c r="U9" s="155">
        <v>1.006</v>
      </c>
      <c r="V9" s="155">
        <v>38.228000000000002</v>
      </c>
      <c r="W9" s="155"/>
      <c r="X9" s="155" t="s">
        <v>120</v>
      </c>
      <c r="Y9" s="155" t="s">
        <v>121</v>
      </c>
      <c r="Z9" s="149"/>
      <c r="AA9" s="149"/>
      <c r="AB9" s="149"/>
      <c r="AC9" s="149"/>
      <c r="AD9" s="149"/>
      <c r="AE9" s="149"/>
      <c r="AF9" s="149"/>
      <c r="AG9" s="149" t="s">
        <v>122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2"/>
      <c r="B10" s="153"/>
      <c r="C10" s="180" t="s">
        <v>123</v>
      </c>
      <c r="D10" s="156"/>
      <c r="E10" s="157">
        <v>22</v>
      </c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9"/>
      <c r="AA10" s="149"/>
      <c r="AB10" s="149"/>
      <c r="AC10" s="149"/>
      <c r="AD10" s="149"/>
      <c r="AE10" s="149"/>
      <c r="AF10" s="149"/>
      <c r="AG10" s="149" t="s">
        <v>124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2"/>
      <c r="B11" s="153"/>
      <c r="C11" s="180" t="s">
        <v>125</v>
      </c>
      <c r="D11" s="156"/>
      <c r="E11" s="157">
        <v>16</v>
      </c>
      <c r="F11" s="155"/>
      <c r="G11" s="155"/>
      <c r="H11" s="155"/>
      <c r="I11" s="155"/>
      <c r="J11" s="155"/>
      <c r="K11" s="155"/>
      <c r="L11" s="155"/>
      <c r="M11" s="155"/>
      <c r="N11" s="154"/>
      <c r="O11" s="154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9"/>
      <c r="AA11" s="149"/>
      <c r="AB11" s="149"/>
      <c r="AC11" s="149"/>
      <c r="AD11" s="149"/>
      <c r="AE11" s="149"/>
      <c r="AF11" s="149"/>
      <c r="AG11" s="149" t="s">
        <v>124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59" t="s">
        <v>113</v>
      </c>
      <c r="B12" s="160" t="s">
        <v>68</v>
      </c>
      <c r="C12" s="178" t="s">
        <v>69</v>
      </c>
      <c r="D12" s="161"/>
      <c r="E12" s="162"/>
      <c r="F12" s="163"/>
      <c r="G12" s="163">
        <v>0</v>
      </c>
      <c r="H12" s="163"/>
      <c r="I12" s="163">
        <v>10202.790000000001</v>
      </c>
      <c r="J12" s="163"/>
      <c r="K12" s="163">
        <v>17407</v>
      </c>
      <c r="L12" s="163"/>
      <c r="M12" s="163"/>
      <c r="N12" s="162"/>
      <c r="O12" s="162"/>
      <c r="P12" s="162"/>
      <c r="Q12" s="162"/>
      <c r="R12" s="163"/>
      <c r="S12" s="163"/>
      <c r="T12" s="164"/>
      <c r="U12" s="158"/>
      <c r="V12" s="158"/>
      <c r="W12" s="158"/>
      <c r="X12" s="158"/>
      <c r="Y12" s="158"/>
      <c r="AG12" t="s">
        <v>114</v>
      </c>
    </row>
    <row r="13" spans="1:60" ht="22.5" x14ac:dyDescent="0.2">
      <c r="A13" s="165">
        <v>2</v>
      </c>
      <c r="B13" s="166" t="s">
        <v>126</v>
      </c>
      <c r="C13" s="179" t="s">
        <v>127</v>
      </c>
      <c r="D13" s="167" t="s">
        <v>128</v>
      </c>
      <c r="E13" s="168">
        <v>113</v>
      </c>
      <c r="F13" s="169">
        <v>0</v>
      </c>
      <c r="G13" s="169">
        <v>0</v>
      </c>
      <c r="H13" s="169">
        <v>81.73</v>
      </c>
      <c r="I13" s="169">
        <v>9235.49</v>
      </c>
      <c r="J13" s="169">
        <v>105.9</v>
      </c>
      <c r="K13" s="169">
        <v>11966.7</v>
      </c>
      <c r="L13" s="169">
        <v>21</v>
      </c>
      <c r="M13" s="169">
        <v>25654.649899999997</v>
      </c>
      <c r="N13" s="168">
        <v>1.7330000000000002E-2</v>
      </c>
      <c r="O13" s="168">
        <v>1.9582900000000001</v>
      </c>
      <c r="P13" s="168">
        <v>0</v>
      </c>
      <c r="Q13" s="168">
        <v>0</v>
      </c>
      <c r="R13" s="169"/>
      <c r="S13" s="169" t="s">
        <v>118</v>
      </c>
      <c r="T13" s="170" t="s">
        <v>119</v>
      </c>
      <c r="U13" s="155">
        <v>0.253</v>
      </c>
      <c r="V13" s="155">
        <v>28.588999999999999</v>
      </c>
      <c r="W13" s="155"/>
      <c r="X13" s="155" t="s">
        <v>120</v>
      </c>
      <c r="Y13" s="155" t="s">
        <v>121</v>
      </c>
      <c r="Z13" s="149"/>
      <c r="AA13" s="149"/>
      <c r="AB13" s="149"/>
      <c r="AC13" s="149"/>
      <c r="AD13" s="149"/>
      <c r="AE13" s="149"/>
      <c r="AF13" s="149"/>
      <c r="AG13" s="149" t="s">
        <v>122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2"/>
      <c r="B14" s="153"/>
      <c r="C14" s="180" t="s">
        <v>129</v>
      </c>
      <c r="D14" s="156"/>
      <c r="E14" s="157">
        <v>42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9"/>
      <c r="AA14" s="149"/>
      <c r="AB14" s="149"/>
      <c r="AC14" s="149"/>
      <c r="AD14" s="149"/>
      <c r="AE14" s="149"/>
      <c r="AF14" s="149"/>
      <c r="AG14" s="149" t="s">
        <v>124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2"/>
      <c r="B15" s="153"/>
      <c r="C15" s="180" t="s">
        <v>130</v>
      </c>
      <c r="D15" s="156"/>
      <c r="E15" s="157">
        <v>71</v>
      </c>
      <c r="F15" s="155"/>
      <c r="G15" s="155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9"/>
      <c r="AA15" s="149"/>
      <c r="AB15" s="149"/>
      <c r="AC15" s="149"/>
      <c r="AD15" s="149"/>
      <c r="AE15" s="149"/>
      <c r="AF15" s="149"/>
      <c r="AG15" s="149" t="s">
        <v>124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5">
        <v>3</v>
      </c>
      <c r="B16" s="166" t="s">
        <v>131</v>
      </c>
      <c r="C16" s="179" t="s">
        <v>132</v>
      </c>
      <c r="D16" s="167" t="s">
        <v>133</v>
      </c>
      <c r="E16" s="168">
        <v>6.3</v>
      </c>
      <c r="F16" s="169">
        <v>0</v>
      </c>
      <c r="G16" s="169">
        <v>0</v>
      </c>
      <c r="H16" s="169">
        <v>153.54</v>
      </c>
      <c r="I16" s="169">
        <v>967.30199999999991</v>
      </c>
      <c r="J16" s="169">
        <v>863.54</v>
      </c>
      <c r="K16" s="169">
        <v>5440.3019999999997</v>
      </c>
      <c r="L16" s="169">
        <v>21</v>
      </c>
      <c r="M16" s="169">
        <v>7753.1960000000008</v>
      </c>
      <c r="N16" s="168">
        <v>5.8500000000000003E-2</v>
      </c>
      <c r="O16" s="168">
        <v>0.36854999999999999</v>
      </c>
      <c r="P16" s="168">
        <v>0</v>
      </c>
      <c r="Q16" s="168">
        <v>0</v>
      </c>
      <c r="R16" s="169"/>
      <c r="S16" s="169" t="s">
        <v>118</v>
      </c>
      <c r="T16" s="170" t="s">
        <v>119</v>
      </c>
      <c r="U16" s="155">
        <v>1.86904</v>
      </c>
      <c r="V16" s="155">
        <v>11.774952000000001</v>
      </c>
      <c r="W16" s="155"/>
      <c r="X16" s="155" t="s">
        <v>120</v>
      </c>
      <c r="Y16" s="155" t="s">
        <v>121</v>
      </c>
      <c r="Z16" s="149"/>
      <c r="AA16" s="149"/>
      <c r="AB16" s="149"/>
      <c r="AC16" s="149"/>
      <c r="AD16" s="149"/>
      <c r="AE16" s="149"/>
      <c r="AF16" s="149"/>
      <c r="AG16" s="149" t="s">
        <v>122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2"/>
      <c r="B17" s="153"/>
      <c r="C17" s="180" t="s">
        <v>134</v>
      </c>
      <c r="D17" s="156"/>
      <c r="E17" s="157">
        <v>6.3</v>
      </c>
      <c r="F17" s="155"/>
      <c r="G17" s="155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9"/>
      <c r="AA17" s="149"/>
      <c r="AB17" s="149"/>
      <c r="AC17" s="149"/>
      <c r="AD17" s="149"/>
      <c r="AE17" s="149"/>
      <c r="AF17" s="149"/>
      <c r="AG17" s="149" t="s">
        <v>124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59" t="s">
        <v>113</v>
      </c>
      <c r="B18" s="160" t="s">
        <v>70</v>
      </c>
      <c r="C18" s="178" t="s">
        <v>71</v>
      </c>
      <c r="D18" s="161"/>
      <c r="E18" s="162"/>
      <c r="F18" s="163"/>
      <c r="G18" s="163">
        <v>0</v>
      </c>
      <c r="H18" s="163"/>
      <c r="I18" s="163">
        <v>1316.49</v>
      </c>
      <c r="J18" s="163"/>
      <c r="K18" s="163">
        <v>17057.7</v>
      </c>
      <c r="L18" s="163"/>
      <c r="M18" s="163"/>
      <c r="N18" s="162"/>
      <c r="O18" s="162"/>
      <c r="P18" s="162"/>
      <c r="Q18" s="162"/>
      <c r="R18" s="163"/>
      <c r="S18" s="163"/>
      <c r="T18" s="164"/>
      <c r="U18" s="158"/>
      <c r="V18" s="158"/>
      <c r="W18" s="158"/>
      <c r="X18" s="158"/>
      <c r="Y18" s="158"/>
      <c r="AG18" t="s">
        <v>114</v>
      </c>
    </row>
    <row r="19" spans="1:60" ht="22.5" x14ac:dyDescent="0.2">
      <c r="A19" s="165">
        <v>4</v>
      </c>
      <c r="B19" s="166" t="s">
        <v>135</v>
      </c>
      <c r="C19" s="179" t="s">
        <v>136</v>
      </c>
      <c r="D19" s="167" t="s">
        <v>117</v>
      </c>
      <c r="E19" s="168">
        <v>35</v>
      </c>
      <c r="F19" s="169">
        <v>0</v>
      </c>
      <c r="G19" s="169">
        <v>0</v>
      </c>
      <c r="H19" s="169">
        <v>0</v>
      </c>
      <c r="I19" s="169">
        <v>0</v>
      </c>
      <c r="J19" s="169">
        <v>113.34</v>
      </c>
      <c r="K19" s="169">
        <v>3966.9</v>
      </c>
      <c r="L19" s="169">
        <v>21</v>
      </c>
      <c r="M19" s="169">
        <v>4799.9490000000005</v>
      </c>
      <c r="N19" s="168">
        <v>0</v>
      </c>
      <c r="O19" s="168">
        <v>0</v>
      </c>
      <c r="P19" s="168">
        <v>0.01</v>
      </c>
      <c r="Q19" s="168">
        <v>0.35000000000000003</v>
      </c>
      <c r="R19" s="169"/>
      <c r="S19" s="169" t="s">
        <v>118</v>
      </c>
      <c r="T19" s="170" t="s">
        <v>119</v>
      </c>
      <c r="U19" s="155">
        <v>0.31</v>
      </c>
      <c r="V19" s="155">
        <v>10.85</v>
      </c>
      <c r="W19" s="155"/>
      <c r="X19" s="155" t="s">
        <v>120</v>
      </c>
      <c r="Y19" s="155" t="s">
        <v>121</v>
      </c>
      <c r="Z19" s="149"/>
      <c r="AA19" s="149"/>
      <c r="AB19" s="149"/>
      <c r="AC19" s="149"/>
      <c r="AD19" s="149"/>
      <c r="AE19" s="149"/>
      <c r="AF19" s="149"/>
      <c r="AG19" s="149" t="s">
        <v>122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2"/>
      <c r="B20" s="153"/>
      <c r="C20" s="242" t="s">
        <v>137</v>
      </c>
      <c r="D20" s="243"/>
      <c r="E20" s="243"/>
      <c r="F20" s="243"/>
      <c r="G20" s="243"/>
      <c r="H20" s="155"/>
      <c r="I20" s="155"/>
      <c r="J20" s="155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49"/>
      <c r="AA20" s="149"/>
      <c r="AB20" s="149"/>
      <c r="AC20" s="149"/>
      <c r="AD20" s="149"/>
      <c r="AE20" s="149"/>
      <c r="AF20" s="149"/>
      <c r="AG20" s="149" t="s">
        <v>138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2"/>
      <c r="B21" s="153"/>
      <c r="C21" s="180" t="s">
        <v>139</v>
      </c>
      <c r="D21" s="156"/>
      <c r="E21" s="157">
        <v>10</v>
      </c>
      <c r="F21" s="155"/>
      <c r="G21" s="15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9"/>
      <c r="AA21" s="149"/>
      <c r="AB21" s="149"/>
      <c r="AC21" s="149"/>
      <c r="AD21" s="149"/>
      <c r="AE21" s="149"/>
      <c r="AF21" s="149"/>
      <c r="AG21" s="149" t="s">
        <v>124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2"/>
      <c r="B22" s="153"/>
      <c r="C22" s="180" t="s">
        <v>140</v>
      </c>
      <c r="D22" s="156"/>
      <c r="E22" s="157">
        <v>25</v>
      </c>
      <c r="F22" s="155"/>
      <c r="G22" s="155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9"/>
      <c r="AA22" s="149"/>
      <c r="AB22" s="149"/>
      <c r="AC22" s="149"/>
      <c r="AD22" s="149"/>
      <c r="AE22" s="149"/>
      <c r="AF22" s="149"/>
      <c r="AG22" s="149" t="s">
        <v>124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33.75" x14ac:dyDescent="0.2">
      <c r="A23" s="165">
        <v>5</v>
      </c>
      <c r="B23" s="166" t="s">
        <v>141</v>
      </c>
      <c r="C23" s="179" t="s">
        <v>142</v>
      </c>
      <c r="D23" s="167" t="s">
        <v>117</v>
      </c>
      <c r="E23" s="168">
        <v>12</v>
      </c>
      <c r="F23" s="169">
        <v>0</v>
      </c>
      <c r="G23" s="169">
        <v>0</v>
      </c>
      <c r="H23" s="169">
        <v>0</v>
      </c>
      <c r="I23" s="169">
        <v>0</v>
      </c>
      <c r="J23" s="169">
        <v>108.67</v>
      </c>
      <c r="K23" s="169">
        <v>1304.04</v>
      </c>
      <c r="L23" s="169">
        <v>21</v>
      </c>
      <c r="M23" s="169">
        <v>1577.8884</v>
      </c>
      <c r="N23" s="168">
        <v>0</v>
      </c>
      <c r="O23" s="168">
        <v>0</v>
      </c>
      <c r="P23" s="168">
        <v>2.1000000000000001E-2</v>
      </c>
      <c r="Q23" s="168">
        <v>0.252</v>
      </c>
      <c r="R23" s="169"/>
      <c r="S23" s="169" t="s">
        <v>118</v>
      </c>
      <c r="T23" s="170" t="s">
        <v>119</v>
      </c>
      <c r="U23" s="155">
        <v>0.29699999999999999</v>
      </c>
      <c r="V23" s="155">
        <v>3.5640000000000001</v>
      </c>
      <c r="W23" s="155"/>
      <c r="X23" s="155" t="s">
        <v>120</v>
      </c>
      <c r="Y23" s="155" t="s">
        <v>121</v>
      </c>
      <c r="Z23" s="149"/>
      <c r="AA23" s="149"/>
      <c r="AB23" s="149"/>
      <c r="AC23" s="149"/>
      <c r="AD23" s="149"/>
      <c r="AE23" s="149"/>
      <c r="AF23" s="149"/>
      <c r="AG23" s="149" t="s">
        <v>122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2"/>
      <c r="B24" s="153"/>
      <c r="C24" s="180" t="s">
        <v>143</v>
      </c>
      <c r="D24" s="156"/>
      <c r="E24" s="157">
        <v>12</v>
      </c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9"/>
      <c r="AA24" s="149"/>
      <c r="AB24" s="149"/>
      <c r="AC24" s="149"/>
      <c r="AD24" s="149"/>
      <c r="AE24" s="149"/>
      <c r="AF24" s="149"/>
      <c r="AG24" s="149" t="s">
        <v>124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x14ac:dyDescent="0.2">
      <c r="A25" s="165">
        <v>6</v>
      </c>
      <c r="B25" s="166" t="s">
        <v>144</v>
      </c>
      <c r="C25" s="179" t="s">
        <v>145</v>
      </c>
      <c r="D25" s="167" t="s">
        <v>128</v>
      </c>
      <c r="E25" s="168">
        <v>16</v>
      </c>
      <c r="F25" s="169">
        <v>0</v>
      </c>
      <c r="G25" s="169">
        <v>0</v>
      </c>
      <c r="H25" s="169">
        <v>11.44</v>
      </c>
      <c r="I25" s="169">
        <v>183.04</v>
      </c>
      <c r="J25" s="169">
        <v>86.2</v>
      </c>
      <c r="K25" s="169">
        <v>1379.2</v>
      </c>
      <c r="L25" s="169">
        <v>21</v>
      </c>
      <c r="M25" s="169">
        <v>1890.3104000000001</v>
      </c>
      <c r="N25" s="168">
        <v>4.8999999999999998E-4</v>
      </c>
      <c r="O25" s="168">
        <v>7.8399999999999997E-3</v>
      </c>
      <c r="P25" s="168">
        <v>8.9999999999999993E-3</v>
      </c>
      <c r="Q25" s="168">
        <v>0.14399999999999999</v>
      </c>
      <c r="R25" s="169"/>
      <c r="S25" s="169" t="s">
        <v>118</v>
      </c>
      <c r="T25" s="170" t="s">
        <v>119</v>
      </c>
      <c r="U25" s="155">
        <v>0.247</v>
      </c>
      <c r="V25" s="155">
        <v>3.952</v>
      </c>
      <c r="W25" s="155"/>
      <c r="X25" s="155" t="s">
        <v>120</v>
      </c>
      <c r="Y25" s="155" t="s">
        <v>121</v>
      </c>
      <c r="Z25" s="149"/>
      <c r="AA25" s="149"/>
      <c r="AB25" s="149"/>
      <c r="AC25" s="149"/>
      <c r="AD25" s="149"/>
      <c r="AE25" s="149"/>
      <c r="AF25" s="149"/>
      <c r="AG25" s="149" t="s">
        <v>122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2"/>
      <c r="B26" s="153"/>
      <c r="C26" s="242" t="s">
        <v>146</v>
      </c>
      <c r="D26" s="243"/>
      <c r="E26" s="243"/>
      <c r="F26" s="243"/>
      <c r="G26" s="243"/>
      <c r="H26" s="155"/>
      <c r="I26" s="155"/>
      <c r="J26" s="155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49"/>
      <c r="AA26" s="149"/>
      <c r="AB26" s="149"/>
      <c r="AC26" s="149"/>
      <c r="AD26" s="149"/>
      <c r="AE26" s="149"/>
      <c r="AF26" s="149"/>
      <c r="AG26" s="149" t="s">
        <v>138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2"/>
      <c r="B27" s="153"/>
      <c r="C27" s="180" t="s">
        <v>147</v>
      </c>
      <c r="D27" s="156"/>
      <c r="E27" s="157">
        <v>16</v>
      </c>
      <c r="F27" s="155"/>
      <c r="G27" s="155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9"/>
      <c r="AA27" s="149"/>
      <c r="AB27" s="149"/>
      <c r="AC27" s="149"/>
      <c r="AD27" s="149"/>
      <c r="AE27" s="149"/>
      <c r="AF27" s="149"/>
      <c r="AG27" s="149" t="s">
        <v>124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x14ac:dyDescent="0.2">
      <c r="A28" s="165">
        <v>7</v>
      </c>
      <c r="B28" s="166" t="s">
        <v>148</v>
      </c>
      <c r="C28" s="179" t="s">
        <v>149</v>
      </c>
      <c r="D28" s="167" t="s">
        <v>128</v>
      </c>
      <c r="E28" s="168">
        <v>94</v>
      </c>
      <c r="F28" s="169">
        <v>0</v>
      </c>
      <c r="G28" s="169">
        <v>0</v>
      </c>
      <c r="H28" s="169">
        <v>11.45</v>
      </c>
      <c r="I28" s="169">
        <v>1076.3</v>
      </c>
      <c r="J28" s="169">
        <v>104.44</v>
      </c>
      <c r="K28" s="169">
        <v>9817.36</v>
      </c>
      <c r="L28" s="169">
        <v>21</v>
      </c>
      <c r="M28" s="169">
        <v>13181.328600000001</v>
      </c>
      <c r="N28" s="168">
        <v>4.8999999999999998E-4</v>
      </c>
      <c r="O28" s="168">
        <v>4.6059999999999997E-2</v>
      </c>
      <c r="P28" s="168">
        <v>1.2999999999999999E-2</v>
      </c>
      <c r="Q28" s="168">
        <v>1.222</v>
      </c>
      <c r="R28" s="169"/>
      <c r="S28" s="169" t="s">
        <v>118</v>
      </c>
      <c r="T28" s="170" t="s">
        <v>119</v>
      </c>
      <c r="U28" s="155">
        <v>0.30099999999999999</v>
      </c>
      <c r="V28" s="155">
        <v>28.294</v>
      </c>
      <c r="W28" s="155"/>
      <c r="X28" s="155" t="s">
        <v>120</v>
      </c>
      <c r="Y28" s="155" t="s">
        <v>121</v>
      </c>
      <c r="Z28" s="149"/>
      <c r="AA28" s="149"/>
      <c r="AB28" s="149"/>
      <c r="AC28" s="149"/>
      <c r="AD28" s="149"/>
      <c r="AE28" s="149"/>
      <c r="AF28" s="149"/>
      <c r="AG28" s="149" t="s">
        <v>122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2"/>
      <c r="B29" s="153"/>
      <c r="C29" s="242" t="s">
        <v>146</v>
      </c>
      <c r="D29" s="243"/>
      <c r="E29" s="243"/>
      <c r="F29" s="243"/>
      <c r="G29" s="243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9"/>
      <c r="AA29" s="149"/>
      <c r="AB29" s="149"/>
      <c r="AC29" s="149"/>
      <c r="AD29" s="149"/>
      <c r="AE29" s="149"/>
      <c r="AF29" s="149"/>
      <c r="AG29" s="149" t="s">
        <v>138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2"/>
      <c r="B30" s="153"/>
      <c r="C30" s="180" t="s">
        <v>130</v>
      </c>
      <c r="D30" s="156"/>
      <c r="E30" s="157">
        <v>71</v>
      </c>
      <c r="F30" s="155"/>
      <c r="G30" s="155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9"/>
      <c r="AA30" s="149"/>
      <c r="AB30" s="149"/>
      <c r="AC30" s="149"/>
      <c r="AD30" s="149"/>
      <c r="AE30" s="149"/>
      <c r="AF30" s="149"/>
      <c r="AG30" s="149" t="s">
        <v>124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2" x14ac:dyDescent="0.2">
      <c r="A31" s="152"/>
      <c r="B31" s="153"/>
      <c r="C31" s="180" t="s">
        <v>150</v>
      </c>
      <c r="D31" s="156"/>
      <c r="E31" s="157">
        <v>23</v>
      </c>
      <c r="F31" s="155"/>
      <c r="G31" s="155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49"/>
      <c r="AA31" s="149"/>
      <c r="AB31" s="149"/>
      <c r="AC31" s="149"/>
      <c r="AD31" s="149"/>
      <c r="AE31" s="149"/>
      <c r="AF31" s="149"/>
      <c r="AG31" s="149" t="s">
        <v>124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x14ac:dyDescent="0.2">
      <c r="A32" s="165">
        <v>8</v>
      </c>
      <c r="B32" s="166" t="s">
        <v>151</v>
      </c>
      <c r="C32" s="179" t="s">
        <v>152</v>
      </c>
      <c r="D32" s="167" t="s">
        <v>128</v>
      </c>
      <c r="E32" s="168">
        <v>5</v>
      </c>
      <c r="F32" s="169">
        <v>0</v>
      </c>
      <c r="G32" s="169">
        <v>0</v>
      </c>
      <c r="H32" s="169">
        <v>11.43</v>
      </c>
      <c r="I32" s="169">
        <v>57.15</v>
      </c>
      <c r="J32" s="169">
        <v>118.04</v>
      </c>
      <c r="K32" s="169">
        <v>590.20000000000005</v>
      </c>
      <c r="L32" s="169">
        <v>21</v>
      </c>
      <c r="M32" s="169">
        <v>783.29349999999999</v>
      </c>
      <c r="N32" s="168">
        <v>4.8999999999999998E-4</v>
      </c>
      <c r="O32" s="168">
        <v>2.4499999999999999E-3</v>
      </c>
      <c r="P32" s="168">
        <v>1.7999999999999999E-2</v>
      </c>
      <c r="Q32" s="168">
        <v>0.09</v>
      </c>
      <c r="R32" s="169"/>
      <c r="S32" s="169" t="s">
        <v>118</v>
      </c>
      <c r="T32" s="170" t="s">
        <v>119</v>
      </c>
      <c r="U32" s="155">
        <v>0.34200000000000003</v>
      </c>
      <c r="V32" s="155">
        <v>1.7100000000000002</v>
      </c>
      <c r="W32" s="155"/>
      <c r="X32" s="155" t="s">
        <v>120</v>
      </c>
      <c r="Y32" s="155" t="s">
        <v>121</v>
      </c>
      <c r="Z32" s="149"/>
      <c r="AA32" s="149"/>
      <c r="AB32" s="149"/>
      <c r="AC32" s="149"/>
      <c r="AD32" s="149"/>
      <c r="AE32" s="149"/>
      <c r="AF32" s="149"/>
      <c r="AG32" s="149" t="s">
        <v>122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2"/>
      <c r="B33" s="153"/>
      <c r="C33" s="242" t="s">
        <v>146</v>
      </c>
      <c r="D33" s="243"/>
      <c r="E33" s="243"/>
      <c r="F33" s="243"/>
      <c r="G33" s="243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9"/>
      <c r="AA33" s="149"/>
      <c r="AB33" s="149"/>
      <c r="AC33" s="149"/>
      <c r="AD33" s="149"/>
      <c r="AE33" s="149"/>
      <c r="AF33" s="149"/>
      <c r="AG33" s="149" t="s">
        <v>138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59" t="s">
        <v>113</v>
      </c>
      <c r="B34" s="160" t="s">
        <v>72</v>
      </c>
      <c r="C34" s="178" t="s">
        <v>73</v>
      </c>
      <c r="D34" s="161"/>
      <c r="E34" s="162"/>
      <c r="F34" s="163"/>
      <c r="G34" s="163">
        <v>0</v>
      </c>
      <c r="H34" s="163"/>
      <c r="I34" s="163">
        <v>58238.85</v>
      </c>
      <c r="J34" s="163"/>
      <c r="K34" s="163">
        <v>74044.09</v>
      </c>
      <c r="L34" s="163"/>
      <c r="M34" s="163"/>
      <c r="N34" s="162"/>
      <c r="O34" s="162"/>
      <c r="P34" s="162"/>
      <c r="Q34" s="162"/>
      <c r="R34" s="163"/>
      <c r="S34" s="163"/>
      <c r="T34" s="164"/>
      <c r="U34" s="158"/>
      <c r="V34" s="158"/>
      <c r="W34" s="158"/>
      <c r="X34" s="158"/>
      <c r="Y34" s="158"/>
      <c r="AG34" t="s">
        <v>114</v>
      </c>
    </row>
    <row r="35" spans="1:60" ht="22.5" x14ac:dyDescent="0.2">
      <c r="A35" s="165">
        <v>9</v>
      </c>
      <c r="B35" s="166" t="s">
        <v>153</v>
      </c>
      <c r="C35" s="179" t="s">
        <v>154</v>
      </c>
      <c r="D35" s="167" t="s">
        <v>128</v>
      </c>
      <c r="E35" s="168">
        <v>23</v>
      </c>
      <c r="F35" s="169">
        <v>0</v>
      </c>
      <c r="G35" s="169">
        <v>0</v>
      </c>
      <c r="H35" s="169">
        <v>93.88</v>
      </c>
      <c r="I35" s="169">
        <v>2159.2399999999998</v>
      </c>
      <c r="J35" s="169">
        <v>152.32</v>
      </c>
      <c r="K35" s="169">
        <v>3503.3599999999997</v>
      </c>
      <c r="L35" s="169">
        <v>21</v>
      </c>
      <c r="M35" s="169">
        <v>6851.7460000000001</v>
      </c>
      <c r="N35" s="168">
        <v>3.8000000000000002E-4</v>
      </c>
      <c r="O35" s="168">
        <v>8.7400000000000012E-3</v>
      </c>
      <c r="P35" s="168">
        <v>0</v>
      </c>
      <c r="Q35" s="168">
        <v>0</v>
      </c>
      <c r="R35" s="169"/>
      <c r="S35" s="169" t="s">
        <v>118</v>
      </c>
      <c r="T35" s="170" t="s">
        <v>119</v>
      </c>
      <c r="U35" s="155">
        <v>0.32</v>
      </c>
      <c r="V35" s="155">
        <v>7.36</v>
      </c>
      <c r="W35" s="155"/>
      <c r="X35" s="155" t="s">
        <v>120</v>
      </c>
      <c r="Y35" s="155" t="s">
        <v>121</v>
      </c>
      <c r="Z35" s="149"/>
      <c r="AA35" s="149"/>
      <c r="AB35" s="149"/>
      <c r="AC35" s="149"/>
      <c r="AD35" s="149"/>
      <c r="AE35" s="149"/>
      <c r="AF35" s="149"/>
      <c r="AG35" s="149" t="s">
        <v>122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2"/>
      <c r="B36" s="153"/>
      <c r="C36" s="242" t="s">
        <v>155</v>
      </c>
      <c r="D36" s="243"/>
      <c r="E36" s="243"/>
      <c r="F36" s="243"/>
      <c r="G36" s="243"/>
      <c r="H36" s="155"/>
      <c r="I36" s="155"/>
      <c r="J36" s="155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9"/>
      <c r="AA36" s="149"/>
      <c r="AB36" s="149"/>
      <c r="AC36" s="149"/>
      <c r="AD36" s="149"/>
      <c r="AE36" s="149"/>
      <c r="AF36" s="149"/>
      <c r="AG36" s="149" t="s">
        <v>138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2"/>
      <c r="B37" s="153"/>
      <c r="C37" s="180" t="s">
        <v>156</v>
      </c>
      <c r="D37" s="156"/>
      <c r="E37" s="157">
        <v>23</v>
      </c>
      <c r="F37" s="155"/>
      <c r="G37" s="155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9"/>
      <c r="AA37" s="149"/>
      <c r="AB37" s="149"/>
      <c r="AC37" s="149"/>
      <c r="AD37" s="149"/>
      <c r="AE37" s="149"/>
      <c r="AF37" s="149"/>
      <c r="AG37" s="149" t="s">
        <v>124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x14ac:dyDescent="0.2">
      <c r="A38" s="165">
        <v>10</v>
      </c>
      <c r="B38" s="166" t="s">
        <v>157</v>
      </c>
      <c r="C38" s="179" t="s">
        <v>158</v>
      </c>
      <c r="D38" s="167" t="s">
        <v>128</v>
      </c>
      <c r="E38" s="168">
        <v>35</v>
      </c>
      <c r="F38" s="169">
        <v>0</v>
      </c>
      <c r="G38" s="169">
        <v>0</v>
      </c>
      <c r="H38" s="169">
        <v>105.04</v>
      </c>
      <c r="I38" s="169">
        <v>3676.4</v>
      </c>
      <c r="J38" s="169">
        <v>170.88</v>
      </c>
      <c r="K38" s="169">
        <v>5980.8</v>
      </c>
      <c r="L38" s="169">
        <v>21</v>
      </c>
      <c r="M38" s="169">
        <v>11685.212000000001</v>
      </c>
      <c r="N38" s="168">
        <v>4.6999999999999999E-4</v>
      </c>
      <c r="O38" s="168">
        <v>1.6449999999999999E-2</v>
      </c>
      <c r="P38" s="168">
        <v>0</v>
      </c>
      <c r="Q38" s="168">
        <v>0</v>
      </c>
      <c r="R38" s="169"/>
      <c r="S38" s="169" t="s">
        <v>118</v>
      </c>
      <c r="T38" s="170" t="s">
        <v>119</v>
      </c>
      <c r="U38" s="155">
        <v>0.35899999999999999</v>
      </c>
      <c r="V38" s="155">
        <v>12.565</v>
      </c>
      <c r="W38" s="155"/>
      <c r="X38" s="155" t="s">
        <v>120</v>
      </c>
      <c r="Y38" s="155" t="s">
        <v>121</v>
      </c>
      <c r="Z38" s="149"/>
      <c r="AA38" s="149"/>
      <c r="AB38" s="149"/>
      <c r="AC38" s="149"/>
      <c r="AD38" s="149"/>
      <c r="AE38" s="149"/>
      <c r="AF38" s="149"/>
      <c r="AG38" s="149" t="s">
        <v>122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2"/>
      <c r="B39" s="153"/>
      <c r="C39" s="242" t="s">
        <v>155</v>
      </c>
      <c r="D39" s="243"/>
      <c r="E39" s="243"/>
      <c r="F39" s="243"/>
      <c r="G39" s="243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9"/>
      <c r="AA39" s="149"/>
      <c r="AB39" s="149"/>
      <c r="AC39" s="149"/>
      <c r="AD39" s="149"/>
      <c r="AE39" s="149"/>
      <c r="AF39" s="149"/>
      <c r="AG39" s="149" t="s">
        <v>138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2"/>
      <c r="B40" s="153"/>
      <c r="C40" s="180" t="s">
        <v>159</v>
      </c>
      <c r="D40" s="156"/>
      <c r="E40" s="157">
        <v>35</v>
      </c>
      <c r="F40" s="155"/>
      <c r="G40" s="155"/>
      <c r="H40" s="155"/>
      <c r="I40" s="155"/>
      <c r="J40" s="155"/>
      <c r="K40" s="155"/>
      <c r="L40" s="155"/>
      <c r="M40" s="155"/>
      <c r="N40" s="154"/>
      <c r="O40" s="154"/>
      <c r="P40" s="154"/>
      <c r="Q40" s="154"/>
      <c r="R40" s="155"/>
      <c r="S40" s="155"/>
      <c r="T40" s="155"/>
      <c r="U40" s="155"/>
      <c r="V40" s="155"/>
      <c r="W40" s="155"/>
      <c r="X40" s="155"/>
      <c r="Y40" s="155"/>
      <c r="Z40" s="149"/>
      <c r="AA40" s="149"/>
      <c r="AB40" s="149"/>
      <c r="AC40" s="149"/>
      <c r="AD40" s="149"/>
      <c r="AE40" s="149"/>
      <c r="AF40" s="149"/>
      <c r="AG40" s="149" t="s">
        <v>124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22.5" x14ac:dyDescent="0.2">
      <c r="A41" s="165">
        <v>11</v>
      </c>
      <c r="B41" s="166" t="s">
        <v>160</v>
      </c>
      <c r="C41" s="179" t="s">
        <v>161</v>
      </c>
      <c r="D41" s="167" t="s">
        <v>128</v>
      </c>
      <c r="E41" s="168">
        <v>13</v>
      </c>
      <c r="F41" s="169">
        <v>0</v>
      </c>
      <c r="G41" s="169">
        <v>0</v>
      </c>
      <c r="H41" s="169">
        <v>237.32</v>
      </c>
      <c r="I41" s="169">
        <v>3085.16</v>
      </c>
      <c r="J41" s="169">
        <v>389.23</v>
      </c>
      <c r="K41" s="169">
        <v>5059.99</v>
      </c>
      <c r="L41" s="169">
        <v>21</v>
      </c>
      <c r="M41" s="169">
        <v>9855.6314999999995</v>
      </c>
      <c r="N41" s="168">
        <v>7.7999999999999999E-4</v>
      </c>
      <c r="O41" s="168">
        <v>1.014E-2</v>
      </c>
      <c r="P41" s="168">
        <v>0</v>
      </c>
      <c r="Q41" s="168">
        <v>0</v>
      </c>
      <c r="R41" s="169"/>
      <c r="S41" s="169" t="s">
        <v>118</v>
      </c>
      <c r="T41" s="170" t="s">
        <v>119</v>
      </c>
      <c r="U41" s="155">
        <v>0.81899999999999995</v>
      </c>
      <c r="V41" s="155">
        <v>10.646999999999998</v>
      </c>
      <c r="W41" s="155"/>
      <c r="X41" s="155" t="s">
        <v>120</v>
      </c>
      <c r="Y41" s="155" t="s">
        <v>121</v>
      </c>
      <c r="Z41" s="149"/>
      <c r="AA41" s="149"/>
      <c r="AB41" s="149"/>
      <c r="AC41" s="149"/>
      <c r="AD41" s="149"/>
      <c r="AE41" s="149"/>
      <c r="AF41" s="149"/>
      <c r="AG41" s="149" t="s">
        <v>122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2"/>
      <c r="B42" s="153"/>
      <c r="C42" s="242" t="s">
        <v>162</v>
      </c>
      <c r="D42" s="243"/>
      <c r="E42" s="243"/>
      <c r="F42" s="243"/>
      <c r="G42" s="243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9"/>
      <c r="AA42" s="149"/>
      <c r="AB42" s="149"/>
      <c r="AC42" s="149"/>
      <c r="AD42" s="149"/>
      <c r="AE42" s="149"/>
      <c r="AF42" s="149"/>
      <c r="AG42" s="149" t="s">
        <v>138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2" x14ac:dyDescent="0.2">
      <c r="A43" s="152"/>
      <c r="B43" s="153"/>
      <c r="C43" s="244" t="s">
        <v>163</v>
      </c>
      <c r="D43" s="245"/>
      <c r="E43" s="245"/>
      <c r="F43" s="245"/>
      <c r="G43" s="245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9"/>
      <c r="AA43" s="149"/>
      <c r="AB43" s="149"/>
      <c r="AC43" s="149"/>
      <c r="AD43" s="149"/>
      <c r="AE43" s="149"/>
      <c r="AF43" s="149"/>
      <c r="AG43" s="149" t="s">
        <v>138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2"/>
      <c r="B44" s="153"/>
      <c r="C44" s="180" t="s">
        <v>164</v>
      </c>
      <c r="D44" s="156"/>
      <c r="E44" s="157">
        <v>13</v>
      </c>
      <c r="F44" s="155"/>
      <c r="G44" s="155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49"/>
      <c r="AA44" s="149"/>
      <c r="AB44" s="149"/>
      <c r="AC44" s="149"/>
      <c r="AD44" s="149"/>
      <c r="AE44" s="149"/>
      <c r="AF44" s="149"/>
      <c r="AG44" s="149" t="s">
        <v>124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5">
        <v>12</v>
      </c>
      <c r="B45" s="166" t="s">
        <v>165</v>
      </c>
      <c r="C45" s="179" t="s">
        <v>166</v>
      </c>
      <c r="D45" s="167" t="s">
        <v>128</v>
      </c>
      <c r="E45" s="168">
        <v>42</v>
      </c>
      <c r="F45" s="169">
        <v>0</v>
      </c>
      <c r="G45" s="169">
        <v>0</v>
      </c>
      <c r="H45" s="169">
        <v>334.61</v>
      </c>
      <c r="I45" s="169">
        <v>14053.62</v>
      </c>
      <c r="J45" s="169">
        <v>381.08</v>
      </c>
      <c r="K45" s="169">
        <v>16005.359999999999</v>
      </c>
      <c r="L45" s="169">
        <v>21</v>
      </c>
      <c r="M45" s="169">
        <v>36371.3658</v>
      </c>
      <c r="N45" s="168">
        <v>1.31E-3</v>
      </c>
      <c r="O45" s="168">
        <v>5.5019999999999999E-2</v>
      </c>
      <c r="P45" s="168">
        <v>0</v>
      </c>
      <c r="Q45" s="168">
        <v>0</v>
      </c>
      <c r="R45" s="169"/>
      <c r="S45" s="169" t="s">
        <v>118</v>
      </c>
      <c r="T45" s="170" t="s">
        <v>119</v>
      </c>
      <c r="U45" s="155">
        <v>0.79700000000000004</v>
      </c>
      <c r="V45" s="155">
        <v>33.474000000000004</v>
      </c>
      <c r="W45" s="155"/>
      <c r="X45" s="155" t="s">
        <v>120</v>
      </c>
      <c r="Y45" s="155" t="s">
        <v>121</v>
      </c>
      <c r="Z45" s="149"/>
      <c r="AA45" s="149"/>
      <c r="AB45" s="149"/>
      <c r="AC45" s="149"/>
      <c r="AD45" s="149"/>
      <c r="AE45" s="149"/>
      <c r="AF45" s="149"/>
      <c r="AG45" s="149" t="s">
        <v>122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2"/>
      <c r="B46" s="153"/>
      <c r="C46" s="242" t="s">
        <v>162</v>
      </c>
      <c r="D46" s="243"/>
      <c r="E46" s="243"/>
      <c r="F46" s="243"/>
      <c r="G46" s="243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9"/>
      <c r="AA46" s="149"/>
      <c r="AB46" s="149"/>
      <c r="AC46" s="149"/>
      <c r="AD46" s="149"/>
      <c r="AE46" s="149"/>
      <c r="AF46" s="149"/>
      <c r="AG46" s="149" t="s">
        <v>138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2"/>
      <c r="B47" s="153"/>
      <c r="C47" s="244" t="s">
        <v>163</v>
      </c>
      <c r="D47" s="245"/>
      <c r="E47" s="245"/>
      <c r="F47" s="245"/>
      <c r="G47" s="245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9"/>
      <c r="AA47" s="149"/>
      <c r="AB47" s="149"/>
      <c r="AC47" s="149"/>
      <c r="AD47" s="149"/>
      <c r="AE47" s="149"/>
      <c r="AF47" s="149"/>
      <c r="AG47" s="149" t="s">
        <v>138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2"/>
      <c r="B48" s="153"/>
      <c r="C48" s="180" t="s">
        <v>167</v>
      </c>
      <c r="D48" s="156"/>
      <c r="E48" s="157">
        <v>42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9"/>
      <c r="AA48" s="149"/>
      <c r="AB48" s="149"/>
      <c r="AC48" s="149"/>
      <c r="AD48" s="149"/>
      <c r="AE48" s="149"/>
      <c r="AF48" s="149"/>
      <c r="AG48" s="149" t="s">
        <v>124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x14ac:dyDescent="0.2">
      <c r="A49" s="165">
        <v>13</v>
      </c>
      <c r="B49" s="166" t="s">
        <v>168</v>
      </c>
      <c r="C49" s="179" t="s">
        <v>169</v>
      </c>
      <c r="D49" s="167" t="s">
        <v>128</v>
      </c>
      <c r="E49" s="168">
        <v>8</v>
      </c>
      <c r="F49" s="169">
        <v>0</v>
      </c>
      <c r="G49" s="169">
        <v>0</v>
      </c>
      <c r="H49" s="169">
        <v>769.44</v>
      </c>
      <c r="I49" s="169">
        <v>6155.52</v>
      </c>
      <c r="J49" s="169">
        <v>358.86</v>
      </c>
      <c r="K49" s="169">
        <v>2870.88</v>
      </c>
      <c r="L49" s="169">
        <v>21</v>
      </c>
      <c r="M49" s="169">
        <v>10921.944</v>
      </c>
      <c r="N49" s="168">
        <v>1.6100000000000001E-3</v>
      </c>
      <c r="O49" s="168">
        <v>1.2880000000000001E-2</v>
      </c>
      <c r="P49" s="168">
        <v>0</v>
      </c>
      <c r="Q49" s="168">
        <v>0</v>
      </c>
      <c r="R49" s="169"/>
      <c r="S49" s="169" t="s">
        <v>118</v>
      </c>
      <c r="T49" s="170" t="s">
        <v>119</v>
      </c>
      <c r="U49" s="155">
        <v>0.73899999999999999</v>
      </c>
      <c r="V49" s="155">
        <v>5.9119999999999999</v>
      </c>
      <c r="W49" s="155"/>
      <c r="X49" s="155" t="s">
        <v>120</v>
      </c>
      <c r="Y49" s="155" t="s">
        <v>121</v>
      </c>
      <c r="Z49" s="149"/>
      <c r="AA49" s="149"/>
      <c r="AB49" s="149"/>
      <c r="AC49" s="149"/>
      <c r="AD49" s="149"/>
      <c r="AE49" s="149"/>
      <c r="AF49" s="149"/>
      <c r="AG49" s="149" t="s">
        <v>122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2"/>
      <c r="B50" s="153"/>
      <c r="C50" s="242" t="s">
        <v>162</v>
      </c>
      <c r="D50" s="243"/>
      <c r="E50" s="243"/>
      <c r="F50" s="243"/>
      <c r="G50" s="243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9"/>
      <c r="AA50" s="149"/>
      <c r="AB50" s="149"/>
      <c r="AC50" s="149"/>
      <c r="AD50" s="149"/>
      <c r="AE50" s="149"/>
      <c r="AF50" s="149"/>
      <c r="AG50" s="149" t="s">
        <v>138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2"/>
      <c r="B51" s="153"/>
      <c r="C51" s="244" t="s">
        <v>163</v>
      </c>
      <c r="D51" s="245"/>
      <c r="E51" s="245"/>
      <c r="F51" s="245"/>
      <c r="G51" s="245"/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9"/>
      <c r="AA51" s="149"/>
      <c r="AB51" s="149"/>
      <c r="AC51" s="149"/>
      <c r="AD51" s="149"/>
      <c r="AE51" s="149"/>
      <c r="AF51" s="149"/>
      <c r="AG51" s="149" t="s">
        <v>138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2"/>
      <c r="B52" s="153"/>
      <c r="C52" s="180" t="s">
        <v>170</v>
      </c>
      <c r="D52" s="156"/>
      <c r="E52" s="157">
        <v>8</v>
      </c>
      <c r="F52" s="155"/>
      <c r="G52" s="155"/>
      <c r="H52" s="155"/>
      <c r="I52" s="155"/>
      <c r="J52" s="155"/>
      <c r="K52" s="155"/>
      <c r="L52" s="155"/>
      <c r="M52" s="155"/>
      <c r="N52" s="154"/>
      <c r="O52" s="154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49"/>
      <c r="AA52" s="149"/>
      <c r="AB52" s="149"/>
      <c r="AC52" s="149"/>
      <c r="AD52" s="149"/>
      <c r="AE52" s="149"/>
      <c r="AF52" s="149"/>
      <c r="AG52" s="149" t="s">
        <v>124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x14ac:dyDescent="0.2">
      <c r="A53" s="165">
        <v>14</v>
      </c>
      <c r="B53" s="166" t="s">
        <v>171</v>
      </c>
      <c r="C53" s="179" t="s">
        <v>172</v>
      </c>
      <c r="D53" s="167" t="s">
        <v>117</v>
      </c>
      <c r="E53" s="168">
        <v>14</v>
      </c>
      <c r="F53" s="169">
        <v>0</v>
      </c>
      <c r="G53" s="169">
        <v>0</v>
      </c>
      <c r="H53" s="169">
        <v>0</v>
      </c>
      <c r="I53" s="169">
        <v>0</v>
      </c>
      <c r="J53" s="169">
        <v>72.59</v>
      </c>
      <c r="K53" s="169">
        <v>1016.26</v>
      </c>
      <c r="L53" s="169">
        <v>21</v>
      </c>
      <c r="M53" s="169">
        <v>1229.6746000000001</v>
      </c>
      <c r="N53" s="168">
        <v>0</v>
      </c>
      <c r="O53" s="168">
        <v>0</v>
      </c>
      <c r="P53" s="168">
        <v>0</v>
      </c>
      <c r="Q53" s="168">
        <v>0</v>
      </c>
      <c r="R53" s="169"/>
      <c r="S53" s="169" t="s">
        <v>118</v>
      </c>
      <c r="T53" s="170" t="s">
        <v>119</v>
      </c>
      <c r="U53" s="155">
        <v>0.157</v>
      </c>
      <c r="V53" s="155">
        <v>2.198</v>
      </c>
      <c r="W53" s="155"/>
      <c r="X53" s="155" t="s">
        <v>120</v>
      </c>
      <c r="Y53" s="155" t="s">
        <v>121</v>
      </c>
      <c r="Z53" s="149"/>
      <c r="AA53" s="149"/>
      <c r="AB53" s="149"/>
      <c r="AC53" s="149"/>
      <c r="AD53" s="149"/>
      <c r="AE53" s="149"/>
      <c r="AF53" s="149"/>
      <c r="AG53" s="149" t="s">
        <v>122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2"/>
      <c r="B54" s="153"/>
      <c r="C54" s="180" t="s">
        <v>173</v>
      </c>
      <c r="D54" s="156"/>
      <c r="E54" s="157">
        <v>14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9"/>
      <c r="AA54" s="149"/>
      <c r="AB54" s="149"/>
      <c r="AC54" s="149"/>
      <c r="AD54" s="149"/>
      <c r="AE54" s="149"/>
      <c r="AF54" s="149"/>
      <c r="AG54" s="149" t="s">
        <v>124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x14ac:dyDescent="0.2">
      <c r="A55" s="165">
        <v>15</v>
      </c>
      <c r="B55" s="166" t="s">
        <v>174</v>
      </c>
      <c r="C55" s="179" t="s">
        <v>175</v>
      </c>
      <c r="D55" s="167" t="s">
        <v>117</v>
      </c>
      <c r="E55" s="168">
        <v>20</v>
      </c>
      <c r="F55" s="169">
        <v>0</v>
      </c>
      <c r="G55" s="169">
        <v>0</v>
      </c>
      <c r="H55" s="169">
        <v>0</v>
      </c>
      <c r="I55" s="169">
        <v>0</v>
      </c>
      <c r="J55" s="169">
        <v>78.53</v>
      </c>
      <c r="K55" s="169">
        <v>1570.6</v>
      </c>
      <c r="L55" s="169">
        <v>21</v>
      </c>
      <c r="M55" s="169">
        <v>1900.4259999999999</v>
      </c>
      <c r="N55" s="168">
        <v>0</v>
      </c>
      <c r="O55" s="168">
        <v>0</v>
      </c>
      <c r="P55" s="168">
        <v>0</v>
      </c>
      <c r="Q55" s="168">
        <v>0</v>
      </c>
      <c r="R55" s="169"/>
      <c r="S55" s="169" t="s">
        <v>118</v>
      </c>
      <c r="T55" s="170" t="s">
        <v>119</v>
      </c>
      <c r="U55" s="155">
        <v>0.17399999999999999</v>
      </c>
      <c r="V55" s="155">
        <v>3.4799999999999995</v>
      </c>
      <c r="W55" s="155"/>
      <c r="X55" s="155" t="s">
        <v>120</v>
      </c>
      <c r="Y55" s="155" t="s">
        <v>121</v>
      </c>
      <c r="Z55" s="149"/>
      <c r="AA55" s="149"/>
      <c r="AB55" s="149"/>
      <c r="AC55" s="149"/>
      <c r="AD55" s="149"/>
      <c r="AE55" s="149"/>
      <c r="AF55" s="149"/>
      <c r="AG55" s="149" t="s">
        <v>122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2"/>
      <c r="B56" s="153"/>
      <c r="C56" s="180" t="s">
        <v>176</v>
      </c>
      <c r="D56" s="156"/>
      <c r="E56" s="157">
        <v>20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9"/>
      <c r="AA56" s="149"/>
      <c r="AB56" s="149"/>
      <c r="AC56" s="149"/>
      <c r="AD56" s="149"/>
      <c r="AE56" s="149"/>
      <c r="AF56" s="149"/>
      <c r="AG56" s="149" t="s">
        <v>124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2.5" x14ac:dyDescent="0.2">
      <c r="A57" s="165">
        <v>16</v>
      </c>
      <c r="B57" s="166" t="s">
        <v>177</v>
      </c>
      <c r="C57" s="179" t="s">
        <v>178</v>
      </c>
      <c r="D57" s="167" t="s">
        <v>117</v>
      </c>
      <c r="E57" s="168">
        <v>18</v>
      </c>
      <c r="F57" s="169">
        <v>0</v>
      </c>
      <c r="G57" s="169">
        <v>0</v>
      </c>
      <c r="H57" s="169">
        <v>0</v>
      </c>
      <c r="I57" s="169">
        <v>0</v>
      </c>
      <c r="J57" s="169">
        <v>117.16</v>
      </c>
      <c r="K57" s="169">
        <v>2108.88</v>
      </c>
      <c r="L57" s="169">
        <v>21</v>
      </c>
      <c r="M57" s="169">
        <v>2551.7447999999999</v>
      </c>
      <c r="N57" s="168">
        <v>0</v>
      </c>
      <c r="O57" s="168">
        <v>0</v>
      </c>
      <c r="P57" s="168">
        <v>0</v>
      </c>
      <c r="Q57" s="168">
        <v>0</v>
      </c>
      <c r="R57" s="169"/>
      <c r="S57" s="169" t="s">
        <v>118</v>
      </c>
      <c r="T57" s="170" t="s">
        <v>119</v>
      </c>
      <c r="U57" s="155">
        <v>0.25900000000000001</v>
      </c>
      <c r="V57" s="155">
        <v>4.6619999999999999</v>
      </c>
      <c r="W57" s="155"/>
      <c r="X57" s="155" t="s">
        <v>120</v>
      </c>
      <c r="Y57" s="155" t="s">
        <v>121</v>
      </c>
      <c r="Z57" s="149"/>
      <c r="AA57" s="149"/>
      <c r="AB57" s="149"/>
      <c r="AC57" s="149"/>
      <c r="AD57" s="149"/>
      <c r="AE57" s="149"/>
      <c r="AF57" s="149"/>
      <c r="AG57" s="149" t="s">
        <v>122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2"/>
      <c r="B58" s="153"/>
      <c r="C58" s="180" t="s">
        <v>179</v>
      </c>
      <c r="D58" s="156"/>
      <c r="E58" s="157">
        <v>18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9"/>
      <c r="AA58" s="149"/>
      <c r="AB58" s="149"/>
      <c r="AC58" s="149"/>
      <c r="AD58" s="149"/>
      <c r="AE58" s="149"/>
      <c r="AF58" s="149"/>
      <c r="AG58" s="149" t="s">
        <v>124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45" x14ac:dyDescent="0.2">
      <c r="A59" s="171">
        <v>17</v>
      </c>
      <c r="B59" s="172" t="s">
        <v>180</v>
      </c>
      <c r="C59" s="181" t="s">
        <v>181</v>
      </c>
      <c r="D59" s="173" t="s">
        <v>117</v>
      </c>
      <c r="E59" s="174">
        <v>6</v>
      </c>
      <c r="F59" s="175">
        <v>0</v>
      </c>
      <c r="G59" s="175">
        <v>0</v>
      </c>
      <c r="H59" s="175">
        <v>1448.8</v>
      </c>
      <c r="I59" s="175">
        <v>8692.7999999999993</v>
      </c>
      <c r="J59" s="175">
        <v>90.41</v>
      </c>
      <c r="K59" s="175">
        <v>542.46</v>
      </c>
      <c r="L59" s="175">
        <v>21</v>
      </c>
      <c r="M59" s="175">
        <v>11174.6646</v>
      </c>
      <c r="N59" s="174">
        <v>7.5000000000000002E-4</v>
      </c>
      <c r="O59" s="174">
        <v>4.5000000000000005E-3</v>
      </c>
      <c r="P59" s="174">
        <v>0</v>
      </c>
      <c r="Q59" s="174">
        <v>0</v>
      </c>
      <c r="R59" s="175"/>
      <c r="S59" s="175" t="s">
        <v>118</v>
      </c>
      <c r="T59" s="176" t="s">
        <v>119</v>
      </c>
      <c r="U59" s="155">
        <v>0.2</v>
      </c>
      <c r="V59" s="155">
        <v>1.2000000000000002</v>
      </c>
      <c r="W59" s="155"/>
      <c r="X59" s="155" t="s">
        <v>120</v>
      </c>
      <c r="Y59" s="155" t="s">
        <v>121</v>
      </c>
      <c r="Z59" s="149"/>
      <c r="AA59" s="149"/>
      <c r="AB59" s="149"/>
      <c r="AC59" s="149"/>
      <c r="AD59" s="149"/>
      <c r="AE59" s="149"/>
      <c r="AF59" s="149"/>
      <c r="AG59" s="149" t="s">
        <v>122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45" x14ac:dyDescent="0.2">
      <c r="A60" s="171">
        <v>18</v>
      </c>
      <c r="B60" s="172" t="s">
        <v>182</v>
      </c>
      <c r="C60" s="181" t="s">
        <v>183</v>
      </c>
      <c r="D60" s="173" t="s">
        <v>117</v>
      </c>
      <c r="E60" s="174">
        <v>5</v>
      </c>
      <c r="F60" s="175">
        <v>0</v>
      </c>
      <c r="G60" s="175">
        <v>0</v>
      </c>
      <c r="H60" s="175">
        <v>1254.76</v>
      </c>
      <c r="I60" s="175">
        <v>6273.8</v>
      </c>
      <c r="J60" s="175">
        <v>55.23</v>
      </c>
      <c r="K60" s="175">
        <v>276.14999999999998</v>
      </c>
      <c r="L60" s="175">
        <v>21</v>
      </c>
      <c r="M60" s="175">
        <v>7925.4394999999995</v>
      </c>
      <c r="N60" s="174">
        <v>4.8999999999999998E-4</v>
      </c>
      <c r="O60" s="174">
        <v>2.4499999999999999E-3</v>
      </c>
      <c r="P60" s="174">
        <v>0</v>
      </c>
      <c r="Q60" s="174">
        <v>0</v>
      </c>
      <c r="R60" s="175"/>
      <c r="S60" s="175" t="s">
        <v>118</v>
      </c>
      <c r="T60" s="176" t="s">
        <v>119</v>
      </c>
      <c r="U60" s="155">
        <v>0.13300000000000001</v>
      </c>
      <c r="V60" s="155">
        <v>0.66500000000000004</v>
      </c>
      <c r="W60" s="155"/>
      <c r="X60" s="155" t="s">
        <v>120</v>
      </c>
      <c r="Y60" s="155" t="s">
        <v>121</v>
      </c>
      <c r="Z60" s="149"/>
      <c r="AA60" s="149"/>
      <c r="AB60" s="149"/>
      <c r="AC60" s="149"/>
      <c r="AD60" s="149"/>
      <c r="AE60" s="149"/>
      <c r="AF60" s="149"/>
      <c r="AG60" s="149" t="s">
        <v>122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33.75" x14ac:dyDescent="0.2">
      <c r="A61" s="171">
        <v>19</v>
      </c>
      <c r="B61" s="172" t="s">
        <v>184</v>
      </c>
      <c r="C61" s="181" t="s">
        <v>185</v>
      </c>
      <c r="D61" s="173" t="s">
        <v>117</v>
      </c>
      <c r="E61" s="174">
        <v>2</v>
      </c>
      <c r="F61" s="175">
        <v>0</v>
      </c>
      <c r="G61" s="175">
        <v>0</v>
      </c>
      <c r="H61" s="175">
        <v>494.12</v>
      </c>
      <c r="I61" s="175">
        <v>988.24</v>
      </c>
      <c r="J61" s="175">
        <v>55.18</v>
      </c>
      <c r="K61" s="175">
        <v>110.36</v>
      </c>
      <c r="L61" s="175">
        <v>21</v>
      </c>
      <c r="M61" s="175">
        <v>1329.3059999999998</v>
      </c>
      <c r="N61" s="174">
        <v>8.0000000000000007E-5</v>
      </c>
      <c r="O61" s="174">
        <v>1.6000000000000001E-4</v>
      </c>
      <c r="P61" s="174">
        <v>0</v>
      </c>
      <c r="Q61" s="174">
        <v>0</v>
      </c>
      <c r="R61" s="175"/>
      <c r="S61" s="175" t="s">
        <v>118</v>
      </c>
      <c r="T61" s="176" t="s">
        <v>119</v>
      </c>
      <c r="U61" s="155">
        <v>0.13300000000000001</v>
      </c>
      <c r="V61" s="155">
        <v>0.26600000000000001</v>
      </c>
      <c r="W61" s="155"/>
      <c r="X61" s="155" t="s">
        <v>120</v>
      </c>
      <c r="Y61" s="155" t="s">
        <v>121</v>
      </c>
      <c r="Z61" s="149"/>
      <c r="AA61" s="149"/>
      <c r="AB61" s="149"/>
      <c r="AC61" s="149"/>
      <c r="AD61" s="149"/>
      <c r="AE61" s="149"/>
      <c r="AF61" s="149"/>
      <c r="AG61" s="149" t="s">
        <v>122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x14ac:dyDescent="0.2">
      <c r="A62" s="165">
        <v>20</v>
      </c>
      <c r="B62" s="166" t="s">
        <v>186</v>
      </c>
      <c r="C62" s="179" t="s">
        <v>187</v>
      </c>
      <c r="D62" s="167" t="s">
        <v>128</v>
      </c>
      <c r="E62" s="168">
        <v>125</v>
      </c>
      <c r="F62" s="169">
        <v>0</v>
      </c>
      <c r="G62" s="169">
        <v>0</v>
      </c>
      <c r="H62" s="169">
        <v>0.56999999999999995</v>
      </c>
      <c r="I62" s="169">
        <v>71.25</v>
      </c>
      <c r="J62" s="169">
        <v>21.76</v>
      </c>
      <c r="K62" s="169">
        <v>2720</v>
      </c>
      <c r="L62" s="169">
        <v>21</v>
      </c>
      <c r="M62" s="169">
        <v>3377.4124999999999</v>
      </c>
      <c r="N62" s="168">
        <v>0</v>
      </c>
      <c r="O62" s="168">
        <v>0</v>
      </c>
      <c r="P62" s="168">
        <v>0</v>
      </c>
      <c r="Q62" s="168">
        <v>0</v>
      </c>
      <c r="R62" s="169"/>
      <c r="S62" s="169" t="s">
        <v>118</v>
      </c>
      <c r="T62" s="170" t="s">
        <v>119</v>
      </c>
      <c r="U62" s="155">
        <v>4.8000000000000001E-2</v>
      </c>
      <c r="V62" s="155">
        <v>6</v>
      </c>
      <c r="W62" s="155"/>
      <c r="X62" s="155" t="s">
        <v>120</v>
      </c>
      <c r="Y62" s="155" t="s">
        <v>121</v>
      </c>
      <c r="Z62" s="149"/>
      <c r="AA62" s="149"/>
      <c r="AB62" s="149"/>
      <c r="AC62" s="149"/>
      <c r="AD62" s="149"/>
      <c r="AE62" s="149"/>
      <c r="AF62" s="149"/>
      <c r="AG62" s="149" t="s">
        <v>122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2"/>
      <c r="B63" s="153"/>
      <c r="C63" s="180" t="s">
        <v>188</v>
      </c>
      <c r="D63" s="156"/>
      <c r="E63" s="157">
        <v>125</v>
      </c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9"/>
      <c r="AA63" s="149"/>
      <c r="AB63" s="149"/>
      <c r="AC63" s="149"/>
      <c r="AD63" s="149"/>
      <c r="AE63" s="149"/>
      <c r="AF63" s="149"/>
      <c r="AG63" s="149" t="s">
        <v>124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x14ac:dyDescent="0.2">
      <c r="A64" s="171">
        <v>21</v>
      </c>
      <c r="B64" s="172" t="s">
        <v>189</v>
      </c>
      <c r="C64" s="181" t="s">
        <v>190</v>
      </c>
      <c r="D64" s="173" t="s">
        <v>117</v>
      </c>
      <c r="E64" s="174">
        <v>2</v>
      </c>
      <c r="F64" s="175">
        <v>0</v>
      </c>
      <c r="G64" s="175">
        <v>0</v>
      </c>
      <c r="H64" s="175">
        <v>0</v>
      </c>
      <c r="I64" s="175">
        <v>0</v>
      </c>
      <c r="J64" s="175">
        <v>169.8</v>
      </c>
      <c r="K64" s="175">
        <v>339.6</v>
      </c>
      <c r="L64" s="175">
        <v>21</v>
      </c>
      <c r="M64" s="175">
        <v>410.91600000000005</v>
      </c>
      <c r="N64" s="174">
        <v>8.0000000000000007E-5</v>
      </c>
      <c r="O64" s="174">
        <v>1.6000000000000001E-4</v>
      </c>
      <c r="P64" s="174">
        <v>0</v>
      </c>
      <c r="Q64" s="174">
        <v>0</v>
      </c>
      <c r="R64" s="175"/>
      <c r="S64" s="175" t="s">
        <v>191</v>
      </c>
      <c r="T64" s="176" t="s">
        <v>119</v>
      </c>
      <c r="U64" s="155">
        <v>0.13</v>
      </c>
      <c r="V64" s="155">
        <v>0.26</v>
      </c>
      <c r="W64" s="155"/>
      <c r="X64" s="155" t="s">
        <v>120</v>
      </c>
      <c r="Y64" s="155" t="s">
        <v>121</v>
      </c>
      <c r="Z64" s="149"/>
      <c r="AA64" s="149"/>
      <c r="AB64" s="149"/>
      <c r="AC64" s="149"/>
      <c r="AD64" s="149"/>
      <c r="AE64" s="149"/>
      <c r="AF64" s="149"/>
      <c r="AG64" s="149" t="s">
        <v>122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x14ac:dyDescent="0.2">
      <c r="A65" s="171">
        <v>22</v>
      </c>
      <c r="B65" s="172" t="s">
        <v>192</v>
      </c>
      <c r="C65" s="181" t="s">
        <v>193</v>
      </c>
      <c r="D65" s="173" t="s">
        <v>117</v>
      </c>
      <c r="E65" s="174">
        <v>3</v>
      </c>
      <c r="F65" s="175">
        <v>0</v>
      </c>
      <c r="G65" s="175">
        <v>0</v>
      </c>
      <c r="H65" s="175">
        <v>93.39</v>
      </c>
      <c r="I65" s="175">
        <v>280.17</v>
      </c>
      <c r="J65" s="175">
        <v>76.41</v>
      </c>
      <c r="K65" s="175">
        <v>229.23</v>
      </c>
      <c r="L65" s="175">
        <v>21</v>
      </c>
      <c r="M65" s="175">
        <v>616.37400000000002</v>
      </c>
      <c r="N65" s="174">
        <v>8.0000000000000007E-5</v>
      </c>
      <c r="O65" s="174">
        <v>2.4000000000000003E-4</v>
      </c>
      <c r="P65" s="174">
        <v>0</v>
      </c>
      <c r="Q65" s="174">
        <v>0</v>
      </c>
      <c r="R65" s="175"/>
      <c r="S65" s="175" t="s">
        <v>191</v>
      </c>
      <c r="T65" s="176" t="s">
        <v>119</v>
      </c>
      <c r="U65" s="155">
        <v>0.13</v>
      </c>
      <c r="V65" s="155">
        <v>0.39</v>
      </c>
      <c r="W65" s="155"/>
      <c r="X65" s="155" t="s">
        <v>120</v>
      </c>
      <c r="Y65" s="155" t="s">
        <v>121</v>
      </c>
      <c r="Z65" s="149"/>
      <c r="AA65" s="149"/>
      <c r="AB65" s="149"/>
      <c r="AC65" s="149"/>
      <c r="AD65" s="149"/>
      <c r="AE65" s="149"/>
      <c r="AF65" s="149"/>
      <c r="AG65" s="149" t="s">
        <v>122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x14ac:dyDescent="0.2">
      <c r="A66" s="171">
        <v>23</v>
      </c>
      <c r="B66" s="172" t="s">
        <v>194</v>
      </c>
      <c r="C66" s="181" t="s">
        <v>195</v>
      </c>
      <c r="D66" s="173" t="s">
        <v>117</v>
      </c>
      <c r="E66" s="174">
        <v>3</v>
      </c>
      <c r="F66" s="175">
        <v>0</v>
      </c>
      <c r="G66" s="175">
        <v>0</v>
      </c>
      <c r="H66" s="175">
        <v>144.32</v>
      </c>
      <c r="I66" s="175">
        <v>432.96</v>
      </c>
      <c r="J66" s="175">
        <v>76.41</v>
      </c>
      <c r="K66" s="175">
        <v>229.23</v>
      </c>
      <c r="L66" s="175">
        <v>21</v>
      </c>
      <c r="M66" s="175">
        <v>801.24990000000003</v>
      </c>
      <c r="N66" s="174">
        <v>8.0000000000000007E-5</v>
      </c>
      <c r="O66" s="174">
        <v>2.4000000000000003E-4</v>
      </c>
      <c r="P66" s="174">
        <v>0</v>
      </c>
      <c r="Q66" s="174">
        <v>0</v>
      </c>
      <c r="R66" s="175"/>
      <c r="S66" s="175" t="s">
        <v>191</v>
      </c>
      <c r="T66" s="176" t="s">
        <v>119</v>
      </c>
      <c r="U66" s="155">
        <v>0.13</v>
      </c>
      <c r="V66" s="155">
        <v>0.39</v>
      </c>
      <c r="W66" s="155"/>
      <c r="X66" s="155" t="s">
        <v>120</v>
      </c>
      <c r="Y66" s="155" t="s">
        <v>121</v>
      </c>
      <c r="Z66" s="149"/>
      <c r="AA66" s="149"/>
      <c r="AB66" s="149"/>
      <c r="AC66" s="149"/>
      <c r="AD66" s="149"/>
      <c r="AE66" s="149"/>
      <c r="AF66" s="149"/>
      <c r="AG66" s="149" t="s">
        <v>122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x14ac:dyDescent="0.2">
      <c r="A67" s="171">
        <v>24</v>
      </c>
      <c r="B67" s="172" t="s">
        <v>196</v>
      </c>
      <c r="C67" s="181" t="s">
        <v>197</v>
      </c>
      <c r="D67" s="173" t="s">
        <v>117</v>
      </c>
      <c r="E67" s="174">
        <v>1</v>
      </c>
      <c r="F67" s="175">
        <v>0</v>
      </c>
      <c r="G67" s="175">
        <v>0</v>
      </c>
      <c r="H67" s="175">
        <v>0</v>
      </c>
      <c r="I67" s="175">
        <v>0</v>
      </c>
      <c r="J67" s="175">
        <v>220.73</v>
      </c>
      <c r="K67" s="175">
        <v>220.73</v>
      </c>
      <c r="L67" s="175">
        <v>21</v>
      </c>
      <c r="M67" s="175">
        <v>267.08330000000001</v>
      </c>
      <c r="N67" s="174">
        <v>8.0000000000000007E-5</v>
      </c>
      <c r="O67" s="174">
        <v>8.0000000000000007E-5</v>
      </c>
      <c r="P67" s="174">
        <v>0</v>
      </c>
      <c r="Q67" s="174">
        <v>0</v>
      </c>
      <c r="R67" s="175"/>
      <c r="S67" s="175" t="s">
        <v>191</v>
      </c>
      <c r="T67" s="176" t="s">
        <v>119</v>
      </c>
      <c r="U67" s="155">
        <v>0.13</v>
      </c>
      <c r="V67" s="155">
        <v>0.13</v>
      </c>
      <c r="W67" s="155"/>
      <c r="X67" s="155" t="s">
        <v>120</v>
      </c>
      <c r="Y67" s="155" t="s">
        <v>121</v>
      </c>
      <c r="Z67" s="149"/>
      <c r="AA67" s="149"/>
      <c r="AB67" s="149"/>
      <c r="AC67" s="149"/>
      <c r="AD67" s="149"/>
      <c r="AE67" s="149"/>
      <c r="AF67" s="149"/>
      <c r="AG67" s="149" t="s">
        <v>122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65">
        <v>25</v>
      </c>
      <c r="B68" s="166" t="s">
        <v>198</v>
      </c>
      <c r="C68" s="179" t="s">
        <v>199</v>
      </c>
      <c r="D68" s="167" t="s">
        <v>200</v>
      </c>
      <c r="E68" s="168">
        <v>1</v>
      </c>
      <c r="F68" s="169">
        <v>0</v>
      </c>
      <c r="G68" s="169">
        <v>0</v>
      </c>
      <c r="H68" s="169">
        <v>0</v>
      </c>
      <c r="I68" s="169">
        <v>0</v>
      </c>
      <c r="J68" s="169">
        <v>10187.85</v>
      </c>
      <c r="K68" s="169">
        <v>10187.85</v>
      </c>
      <c r="L68" s="169">
        <v>21</v>
      </c>
      <c r="M68" s="169">
        <v>12327.298500000001</v>
      </c>
      <c r="N68" s="168">
        <v>0</v>
      </c>
      <c r="O68" s="168">
        <v>0</v>
      </c>
      <c r="P68" s="168">
        <v>0</v>
      </c>
      <c r="Q68" s="168">
        <v>0</v>
      </c>
      <c r="R68" s="169"/>
      <c r="S68" s="169" t="s">
        <v>191</v>
      </c>
      <c r="T68" s="170" t="s">
        <v>119</v>
      </c>
      <c r="U68" s="155">
        <v>0</v>
      </c>
      <c r="V68" s="155">
        <v>0</v>
      </c>
      <c r="W68" s="155"/>
      <c r="X68" s="155" t="s">
        <v>120</v>
      </c>
      <c r="Y68" s="155" t="s">
        <v>121</v>
      </c>
      <c r="Z68" s="149"/>
      <c r="AA68" s="149"/>
      <c r="AB68" s="149"/>
      <c r="AC68" s="149"/>
      <c r="AD68" s="149"/>
      <c r="AE68" s="149"/>
      <c r="AF68" s="149"/>
      <c r="AG68" s="149" t="s">
        <v>122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 x14ac:dyDescent="0.2">
      <c r="A69" s="152"/>
      <c r="B69" s="153"/>
      <c r="C69" s="242" t="s">
        <v>201</v>
      </c>
      <c r="D69" s="243"/>
      <c r="E69" s="243"/>
      <c r="F69" s="243"/>
      <c r="G69" s="243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9"/>
      <c r="AA69" s="149"/>
      <c r="AB69" s="149"/>
      <c r="AC69" s="149"/>
      <c r="AD69" s="149"/>
      <c r="AE69" s="149"/>
      <c r="AF69" s="149"/>
      <c r="AG69" s="149" t="s">
        <v>138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77" t="str">
        <f>C69</f>
        <v>přesný rozsah se určí na stavbě dle skutečného stavu množství demontovaného potrubí po odkrytí kanalizace</v>
      </c>
      <c r="BB69" s="149"/>
      <c r="BC69" s="149"/>
      <c r="BD69" s="149"/>
      <c r="BE69" s="149"/>
      <c r="BF69" s="149"/>
      <c r="BG69" s="149"/>
      <c r="BH69" s="149"/>
    </row>
    <row r="70" spans="1:60" ht="22.5" x14ac:dyDescent="0.2">
      <c r="A70" s="165">
        <v>26</v>
      </c>
      <c r="B70" s="166" t="s">
        <v>202</v>
      </c>
      <c r="C70" s="179" t="s">
        <v>203</v>
      </c>
      <c r="D70" s="167" t="s">
        <v>200</v>
      </c>
      <c r="E70" s="168">
        <v>1</v>
      </c>
      <c r="F70" s="169">
        <v>0</v>
      </c>
      <c r="G70" s="169">
        <v>0</v>
      </c>
      <c r="H70" s="169">
        <v>0</v>
      </c>
      <c r="I70" s="169">
        <v>0</v>
      </c>
      <c r="J70" s="169">
        <v>11885.82</v>
      </c>
      <c r="K70" s="169">
        <v>11885.82</v>
      </c>
      <c r="L70" s="169">
        <v>21</v>
      </c>
      <c r="M70" s="169">
        <v>14381.842199999999</v>
      </c>
      <c r="N70" s="168">
        <v>0</v>
      </c>
      <c r="O70" s="168">
        <v>0</v>
      </c>
      <c r="P70" s="168">
        <v>0</v>
      </c>
      <c r="Q70" s="168">
        <v>0</v>
      </c>
      <c r="R70" s="169"/>
      <c r="S70" s="169" t="s">
        <v>191</v>
      </c>
      <c r="T70" s="170" t="s">
        <v>119</v>
      </c>
      <c r="U70" s="155">
        <v>0</v>
      </c>
      <c r="V70" s="155">
        <v>0</v>
      </c>
      <c r="W70" s="155"/>
      <c r="X70" s="155" t="s">
        <v>120</v>
      </c>
      <c r="Y70" s="155" t="s">
        <v>121</v>
      </c>
      <c r="Z70" s="149"/>
      <c r="AA70" s="149"/>
      <c r="AB70" s="149"/>
      <c r="AC70" s="149"/>
      <c r="AD70" s="149"/>
      <c r="AE70" s="149"/>
      <c r="AF70" s="149"/>
      <c r="AG70" s="149" t="s">
        <v>122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 x14ac:dyDescent="0.2">
      <c r="A71" s="152"/>
      <c r="B71" s="153"/>
      <c r="C71" s="242" t="s">
        <v>201</v>
      </c>
      <c r="D71" s="243"/>
      <c r="E71" s="243"/>
      <c r="F71" s="243"/>
      <c r="G71" s="243"/>
      <c r="H71" s="155"/>
      <c r="I71" s="155"/>
      <c r="J71" s="155"/>
      <c r="K71" s="155"/>
      <c r="L71" s="155"/>
      <c r="M71" s="155"/>
      <c r="N71" s="154"/>
      <c r="O71" s="154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9"/>
      <c r="AA71" s="149"/>
      <c r="AB71" s="149"/>
      <c r="AC71" s="149"/>
      <c r="AD71" s="149"/>
      <c r="AE71" s="149"/>
      <c r="AF71" s="149"/>
      <c r="AG71" s="149" t="s">
        <v>138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77" t="str">
        <f>C71</f>
        <v>přesný rozsah se určí na stavbě dle skutečného stavu množství demontovaného potrubí po odkrytí kanalizace</v>
      </c>
      <c r="BB71" s="149"/>
      <c r="BC71" s="149"/>
      <c r="BD71" s="149"/>
      <c r="BE71" s="149"/>
      <c r="BF71" s="149"/>
      <c r="BG71" s="149"/>
      <c r="BH71" s="149"/>
    </row>
    <row r="72" spans="1:60" ht="22.5" x14ac:dyDescent="0.2">
      <c r="A72" s="171">
        <v>27</v>
      </c>
      <c r="B72" s="172" t="s">
        <v>204</v>
      </c>
      <c r="C72" s="181" t="s">
        <v>205</v>
      </c>
      <c r="D72" s="173" t="s">
        <v>206</v>
      </c>
      <c r="E72" s="174">
        <v>1</v>
      </c>
      <c r="F72" s="175">
        <v>0</v>
      </c>
      <c r="G72" s="175">
        <v>0</v>
      </c>
      <c r="H72" s="175">
        <v>0</v>
      </c>
      <c r="I72" s="175">
        <v>0</v>
      </c>
      <c r="J72" s="175">
        <v>5942.92</v>
      </c>
      <c r="K72" s="175">
        <v>5942.92</v>
      </c>
      <c r="L72" s="175">
        <v>21</v>
      </c>
      <c r="M72" s="175">
        <v>7190.9332000000004</v>
      </c>
      <c r="N72" s="174">
        <v>0</v>
      </c>
      <c r="O72" s="174">
        <v>0</v>
      </c>
      <c r="P72" s="174">
        <v>0</v>
      </c>
      <c r="Q72" s="174">
        <v>0</v>
      </c>
      <c r="R72" s="175"/>
      <c r="S72" s="175" t="s">
        <v>191</v>
      </c>
      <c r="T72" s="176" t="s">
        <v>119</v>
      </c>
      <c r="U72" s="155">
        <v>0</v>
      </c>
      <c r="V72" s="155">
        <v>0</v>
      </c>
      <c r="W72" s="155"/>
      <c r="X72" s="155" t="s">
        <v>120</v>
      </c>
      <c r="Y72" s="155" t="s">
        <v>121</v>
      </c>
      <c r="Z72" s="149"/>
      <c r="AA72" s="149"/>
      <c r="AB72" s="149"/>
      <c r="AC72" s="149"/>
      <c r="AD72" s="149"/>
      <c r="AE72" s="149"/>
      <c r="AF72" s="149"/>
      <c r="AG72" s="149" t="s">
        <v>122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x14ac:dyDescent="0.2">
      <c r="A73" s="171">
        <v>28</v>
      </c>
      <c r="B73" s="172" t="s">
        <v>207</v>
      </c>
      <c r="C73" s="181" t="s">
        <v>208</v>
      </c>
      <c r="D73" s="173" t="s">
        <v>200</v>
      </c>
      <c r="E73" s="174">
        <v>11</v>
      </c>
      <c r="F73" s="175">
        <v>0</v>
      </c>
      <c r="G73" s="175">
        <v>0</v>
      </c>
      <c r="H73" s="175">
        <v>322.61</v>
      </c>
      <c r="I73" s="175">
        <v>3548.71</v>
      </c>
      <c r="J73" s="175">
        <v>127.35</v>
      </c>
      <c r="K73" s="175">
        <v>1400.85</v>
      </c>
      <c r="L73" s="175">
        <v>21</v>
      </c>
      <c r="M73" s="175">
        <v>5988.9676000000009</v>
      </c>
      <c r="N73" s="174">
        <v>0</v>
      </c>
      <c r="O73" s="174">
        <v>0</v>
      </c>
      <c r="P73" s="174">
        <v>0</v>
      </c>
      <c r="Q73" s="174">
        <v>0</v>
      </c>
      <c r="R73" s="175"/>
      <c r="S73" s="175" t="s">
        <v>191</v>
      </c>
      <c r="T73" s="176" t="s">
        <v>119</v>
      </c>
      <c r="U73" s="155">
        <v>0</v>
      </c>
      <c r="V73" s="155">
        <v>0</v>
      </c>
      <c r="W73" s="155"/>
      <c r="X73" s="155" t="s">
        <v>120</v>
      </c>
      <c r="Y73" s="155" t="s">
        <v>121</v>
      </c>
      <c r="Z73" s="149"/>
      <c r="AA73" s="149"/>
      <c r="AB73" s="149"/>
      <c r="AC73" s="149"/>
      <c r="AD73" s="149"/>
      <c r="AE73" s="149"/>
      <c r="AF73" s="149"/>
      <c r="AG73" s="149" t="s">
        <v>122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x14ac:dyDescent="0.2">
      <c r="A74" s="171">
        <v>29</v>
      </c>
      <c r="B74" s="172" t="s">
        <v>209</v>
      </c>
      <c r="C74" s="181" t="s">
        <v>210</v>
      </c>
      <c r="D74" s="173" t="s">
        <v>200</v>
      </c>
      <c r="E74" s="174">
        <v>5</v>
      </c>
      <c r="F74" s="175">
        <v>0</v>
      </c>
      <c r="G74" s="175">
        <v>0</v>
      </c>
      <c r="H74" s="175">
        <v>1061.23</v>
      </c>
      <c r="I74" s="175">
        <v>5306.15</v>
      </c>
      <c r="J74" s="175">
        <v>220.74</v>
      </c>
      <c r="K74" s="175">
        <v>1103.7</v>
      </c>
      <c r="L74" s="175">
        <v>21</v>
      </c>
      <c r="M74" s="175">
        <v>7755.9185000000007</v>
      </c>
      <c r="N74" s="174">
        <v>0</v>
      </c>
      <c r="O74" s="174">
        <v>0</v>
      </c>
      <c r="P74" s="174">
        <v>0</v>
      </c>
      <c r="Q74" s="174">
        <v>0</v>
      </c>
      <c r="R74" s="175"/>
      <c r="S74" s="175" t="s">
        <v>191</v>
      </c>
      <c r="T74" s="176" t="s">
        <v>119</v>
      </c>
      <c r="U74" s="155">
        <v>0</v>
      </c>
      <c r="V74" s="155">
        <v>0</v>
      </c>
      <c r="W74" s="155"/>
      <c r="X74" s="155" t="s">
        <v>120</v>
      </c>
      <c r="Y74" s="155" t="s">
        <v>121</v>
      </c>
      <c r="Z74" s="149"/>
      <c r="AA74" s="149"/>
      <c r="AB74" s="149"/>
      <c r="AC74" s="149"/>
      <c r="AD74" s="149"/>
      <c r="AE74" s="149"/>
      <c r="AF74" s="149"/>
      <c r="AG74" s="149" t="s">
        <v>122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2.5" x14ac:dyDescent="0.2">
      <c r="A75" s="171">
        <v>30</v>
      </c>
      <c r="B75" s="172" t="s">
        <v>211</v>
      </c>
      <c r="C75" s="181" t="s">
        <v>212</v>
      </c>
      <c r="D75" s="173" t="s">
        <v>200</v>
      </c>
      <c r="E75" s="174">
        <v>3</v>
      </c>
      <c r="F75" s="175">
        <v>0</v>
      </c>
      <c r="G75" s="175">
        <v>0</v>
      </c>
      <c r="H75" s="175">
        <v>1171.6099999999999</v>
      </c>
      <c r="I75" s="175">
        <v>3514.83</v>
      </c>
      <c r="J75" s="175">
        <v>220.74</v>
      </c>
      <c r="K75" s="175">
        <v>662.22</v>
      </c>
      <c r="L75" s="175">
        <v>21</v>
      </c>
      <c r="M75" s="175">
        <v>5054.2305000000006</v>
      </c>
      <c r="N75" s="174">
        <v>0</v>
      </c>
      <c r="O75" s="174">
        <v>0</v>
      </c>
      <c r="P75" s="174">
        <v>0</v>
      </c>
      <c r="Q75" s="174">
        <v>0</v>
      </c>
      <c r="R75" s="175"/>
      <c r="S75" s="175" t="s">
        <v>191</v>
      </c>
      <c r="T75" s="176" t="s">
        <v>119</v>
      </c>
      <c r="U75" s="155">
        <v>0</v>
      </c>
      <c r="V75" s="155">
        <v>0</v>
      </c>
      <c r="W75" s="155"/>
      <c r="X75" s="155" t="s">
        <v>120</v>
      </c>
      <c r="Y75" s="155" t="s">
        <v>121</v>
      </c>
      <c r="Z75" s="149"/>
      <c r="AA75" s="149"/>
      <c r="AB75" s="149"/>
      <c r="AC75" s="149"/>
      <c r="AD75" s="149"/>
      <c r="AE75" s="149"/>
      <c r="AF75" s="149"/>
      <c r="AG75" s="149" t="s">
        <v>122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x14ac:dyDescent="0.2">
      <c r="A76" s="171">
        <v>31</v>
      </c>
      <c r="B76" s="172" t="s">
        <v>213</v>
      </c>
      <c r="C76" s="181" t="s">
        <v>214</v>
      </c>
      <c r="D76" s="173" t="s">
        <v>215</v>
      </c>
      <c r="E76" s="174">
        <v>0.11106000000000001</v>
      </c>
      <c r="F76" s="175">
        <v>0</v>
      </c>
      <c r="G76" s="175">
        <v>0</v>
      </c>
      <c r="H76" s="175">
        <v>0</v>
      </c>
      <c r="I76" s="175">
        <v>0</v>
      </c>
      <c r="J76" s="175">
        <v>691.88</v>
      </c>
      <c r="K76" s="175">
        <v>76.840192799999997</v>
      </c>
      <c r="L76" s="175">
        <v>21</v>
      </c>
      <c r="M76" s="175">
        <v>92.976399999999998</v>
      </c>
      <c r="N76" s="174">
        <v>0</v>
      </c>
      <c r="O76" s="174">
        <v>0</v>
      </c>
      <c r="P76" s="174">
        <v>0</v>
      </c>
      <c r="Q76" s="174">
        <v>0</v>
      </c>
      <c r="R76" s="175"/>
      <c r="S76" s="175" t="s">
        <v>118</v>
      </c>
      <c r="T76" s="176" t="s">
        <v>119</v>
      </c>
      <c r="U76" s="155">
        <v>1.5229999999999999</v>
      </c>
      <c r="V76" s="155">
        <v>0.16914438000000001</v>
      </c>
      <c r="W76" s="155"/>
      <c r="X76" s="155" t="s">
        <v>120</v>
      </c>
      <c r="Y76" s="155" t="s">
        <v>121</v>
      </c>
      <c r="Z76" s="149"/>
      <c r="AA76" s="149"/>
      <c r="AB76" s="149"/>
      <c r="AC76" s="149"/>
      <c r="AD76" s="149"/>
      <c r="AE76" s="149"/>
      <c r="AF76" s="149"/>
      <c r="AG76" s="149" t="s">
        <v>216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x14ac:dyDescent="0.2">
      <c r="A77" s="159" t="s">
        <v>113</v>
      </c>
      <c r="B77" s="160" t="s">
        <v>74</v>
      </c>
      <c r="C77" s="178" t="s">
        <v>75</v>
      </c>
      <c r="D77" s="161"/>
      <c r="E77" s="162"/>
      <c r="F77" s="163"/>
      <c r="G77" s="163">
        <v>0</v>
      </c>
      <c r="H77" s="163"/>
      <c r="I77" s="163">
        <v>124657.43</v>
      </c>
      <c r="J77" s="163"/>
      <c r="K77" s="163">
        <v>124918.21</v>
      </c>
      <c r="L77" s="163"/>
      <c r="M77" s="163"/>
      <c r="N77" s="162"/>
      <c r="O77" s="162"/>
      <c r="P77" s="162"/>
      <c r="Q77" s="162"/>
      <c r="R77" s="163"/>
      <c r="S77" s="163"/>
      <c r="T77" s="164"/>
      <c r="U77" s="158"/>
      <c r="V77" s="158"/>
      <c r="W77" s="158"/>
      <c r="X77" s="158"/>
      <c r="Y77" s="158"/>
      <c r="AG77" t="s">
        <v>114</v>
      </c>
    </row>
    <row r="78" spans="1:60" ht="22.5" x14ac:dyDescent="0.2">
      <c r="A78" s="165">
        <v>32</v>
      </c>
      <c r="B78" s="166" t="s">
        <v>217</v>
      </c>
      <c r="C78" s="179" t="s">
        <v>218</v>
      </c>
      <c r="D78" s="167" t="s">
        <v>128</v>
      </c>
      <c r="E78" s="168">
        <v>244</v>
      </c>
      <c r="F78" s="169">
        <v>0</v>
      </c>
      <c r="G78" s="169">
        <v>0</v>
      </c>
      <c r="H78" s="169">
        <v>116.14</v>
      </c>
      <c r="I78" s="169">
        <v>28338.16</v>
      </c>
      <c r="J78" s="169">
        <v>141.52000000000001</v>
      </c>
      <c r="K78" s="169">
        <v>34530.880000000005</v>
      </c>
      <c r="L78" s="169">
        <v>21</v>
      </c>
      <c r="M78" s="169">
        <v>76071.538400000005</v>
      </c>
      <c r="N78" s="168">
        <v>4.2999999999999999E-4</v>
      </c>
      <c r="O78" s="168">
        <v>0.10492</v>
      </c>
      <c r="P78" s="168">
        <v>0</v>
      </c>
      <c r="Q78" s="168">
        <v>0</v>
      </c>
      <c r="R78" s="169"/>
      <c r="S78" s="169" t="s">
        <v>118</v>
      </c>
      <c r="T78" s="170" t="s">
        <v>119</v>
      </c>
      <c r="U78" s="155">
        <v>0.27889999999999998</v>
      </c>
      <c r="V78" s="155">
        <v>68.051599999999993</v>
      </c>
      <c r="W78" s="155"/>
      <c r="X78" s="155" t="s">
        <v>120</v>
      </c>
      <c r="Y78" s="155" t="s">
        <v>121</v>
      </c>
      <c r="Z78" s="149"/>
      <c r="AA78" s="149"/>
      <c r="AB78" s="149"/>
      <c r="AC78" s="149"/>
      <c r="AD78" s="149"/>
      <c r="AE78" s="149"/>
      <c r="AF78" s="149"/>
      <c r="AG78" s="149" t="s">
        <v>122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2"/>
      <c r="B79" s="153"/>
      <c r="C79" s="242" t="s">
        <v>219</v>
      </c>
      <c r="D79" s="243"/>
      <c r="E79" s="243"/>
      <c r="F79" s="243"/>
      <c r="G79" s="243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9"/>
      <c r="AA79" s="149"/>
      <c r="AB79" s="149"/>
      <c r="AC79" s="149"/>
      <c r="AD79" s="149"/>
      <c r="AE79" s="149"/>
      <c r="AF79" s="149"/>
      <c r="AG79" s="149" t="s">
        <v>138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2"/>
      <c r="B80" s="153"/>
      <c r="C80" s="180" t="s">
        <v>220</v>
      </c>
      <c r="D80" s="156"/>
      <c r="E80" s="157">
        <v>244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9"/>
      <c r="AA80" s="149"/>
      <c r="AB80" s="149"/>
      <c r="AC80" s="149"/>
      <c r="AD80" s="149"/>
      <c r="AE80" s="149"/>
      <c r="AF80" s="149"/>
      <c r="AG80" s="149" t="s">
        <v>124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x14ac:dyDescent="0.2">
      <c r="A81" s="165">
        <v>33</v>
      </c>
      <c r="B81" s="166" t="s">
        <v>221</v>
      </c>
      <c r="C81" s="179" t="s">
        <v>222</v>
      </c>
      <c r="D81" s="167" t="s">
        <v>128</v>
      </c>
      <c r="E81" s="168">
        <v>81</v>
      </c>
      <c r="F81" s="169">
        <v>0</v>
      </c>
      <c r="G81" s="169">
        <v>0</v>
      </c>
      <c r="H81" s="169">
        <v>161.94</v>
      </c>
      <c r="I81" s="169">
        <v>13117.14</v>
      </c>
      <c r="J81" s="169">
        <v>151.76</v>
      </c>
      <c r="K81" s="169">
        <v>12292.56</v>
      </c>
      <c r="L81" s="169">
        <v>21</v>
      </c>
      <c r="M81" s="169">
        <v>30745.737000000001</v>
      </c>
      <c r="N81" s="168">
        <v>5.2999999999999998E-4</v>
      </c>
      <c r="O81" s="168">
        <v>4.2929999999999996E-2</v>
      </c>
      <c r="P81" s="168">
        <v>0</v>
      </c>
      <c r="Q81" s="168">
        <v>0</v>
      </c>
      <c r="R81" s="169"/>
      <c r="S81" s="169" t="s">
        <v>118</v>
      </c>
      <c r="T81" s="170" t="s">
        <v>119</v>
      </c>
      <c r="U81" s="155">
        <v>0.29730000000000001</v>
      </c>
      <c r="V81" s="155">
        <v>24.081300000000002</v>
      </c>
      <c r="W81" s="155"/>
      <c r="X81" s="155" t="s">
        <v>120</v>
      </c>
      <c r="Y81" s="155" t="s">
        <v>121</v>
      </c>
      <c r="Z81" s="149"/>
      <c r="AA81" s="149"/>
      <c r="AB81" s="149"/>
      <c r="AC81" s="149"/>
      <c r="AD81" s="149"/>
      <c r="AE81" s="149"/>
      <c r="AF81" s="149"/>
      <c r="AG81" s="149" t="s">
        <v>122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2"/>
      <c r="B82" s="153"/>
      <c r="C82" s="242" t="s">
        <v>223</v>
      </c>
      <c r="D82" s="243"/>
      <c r="E82" s="243"/>
      <c r="F82" s="243"/>
      <c r="G82" s="243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9"/>
      <c r="AA82" s="149"/>
      <c r="AB82" s="149"/>
      <c r="AC82" s="149"/>
      <c r="AD82" s="149"/>
      <c r="AE82" s="149"/>
      <c r="AF82" s="149"/>
      <c r="AG82" s="149" t="s">
        <v>138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 x14ac:dyDescent="0.2">
      <c r="A83" s="152"/>
      <c r="B83" s="153"/>
      <c r="C83" s="244" t="s">
        <v>219</v>
      </c>
      <c r="D83" s="245"/>
      <c r="E83" s="245"/>
      <c r="F83" s="245"/>
      <c r="G83" s="245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49"/>
      <c r="AA83" s="149"/>
      <c r="AB83" s="149"/>
      <c r="AC83" s="149"/>
      <c r="AD83" s="149"/>
      <c r="AE83" s="149"/>
      <c r="AF83" s="149"/>
      <c r="AG83" s="149" t="s">
        <v>138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2"/>
      <c r="B84" s="153"/>
      <c r="C84" s="180" t="s">
        <v>224</v>
      </c>
      <c r="D84" s="156"/>
      <c r="E84" s="157">
        <v>81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9"/>
      <c r="AA84" s="149"/>
      <c r="AB84" s="149"/>
      <c r="AC84" s="149"/>
      <c r="AD84" s="149"/>
      <c r="AE84" s="149"/>
      <c r="AF84" s="149"/>
      <c r="AG84" s="149" t="s">
        <v>124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x14ac:dyDescent="0.2">
      <c r="A85" s="165">
        <v>34</v>
      </c>
      <c r="B85" s="166" t="s">
        <v>225</v>
      </c>
      <c r="C85" s="179" t="s">
        <v>226</v>
      </c>
      <c r="D85" s="167" t="s">
        <v>128</v>
      </c>
      <c r="E85" s="168">
        <v>29</v>
      </c>
      <c r="F85" s="169">
        <v>0</v>
      </c>
      <c r="G85" s="169">
        <v>0</v>
      </c>
      <c r="H85" s="169">
        <v>250.4</v>
      </c>
      <c r="I85" s="169">
        <v>7261.6</v>
      </c>
      <c r="J85" s="169">
        <v>170.7</v>
      </c>
      <c r="K85" s="169">
        <v>4950.2999999999993</v>
      </c>
      <c r="L85" s="169">
        <v>21</v>
      </c>
      <c r="M85" s="169">
        <v>14776.398999999999</v>
      </c>
      <c r="N85" s="168">
        <v>7.2999999999999996E-4</v>
      </c>
      <c r="O85" s="168">
        <v>2.1169999999999998E-2</v>
      </c>
      <c r="P85" s="168">
        <v>0</v>
      </c>
      <c r="Q85" s="168">
        <v>0</v>
      </c>
      <c r="R85" s="169"/>
      <c r="S85" s="169" t="s">
        <v>118</v>
      </c>
      <c r="T85" s="170" t="s">
        <v>119</v>
      </c>
      <c r="U85" s="155">
        <v>0.33279999999999998</v>
      </c>
      <c r="V85" s="155">
        <v>9.6511999999999993</v>
      </c>
      <c r="W85" s="155"/>
      <c r="X85" s="155" t="s">
        <v>120</v>
      </c>
      <c r="Y85" s="155" t="s">
        <v>121</v>
      </c>
      <c r="Z85" s="149"/>
      <c r="AA85" s="149"/>
      <c r="AB85" s="149"/>
      <c r="AC85" s="149"/>
      <c r="AD85" s="149"/>
      <c r="AE85" s="149"/>
      <c r="AF85" s="149"/>
      <c r="AG85" s="149" t="s">
        <v>122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2"/>
      <c r="B86" s="153"/>
      <c r="C86" s="242" t="s">
        <v>223</v>
      </c>
      <c r="D86" s="243"/>
      <c r="E86" s="243"/>
      <c r="F86" s="243"/>
      <c r="G86" s="243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9"/>
      <c r="AA86" s="149"/>
      <c r="AB86" s="149"/>
      <c r="AC86" s="149"/>
      <c r="AD86" s="149"/>
      <c r="AE86" s="149"/>
      <c r="AF86" s="149"/>
      <c r="AG86" s="149" t="s">
        <v>138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2" x14ac:dyDescent="0.2">
      <c r="A87" s="152"/>
      <c r="B87" s="153"/>
      <c r="C87" s="244" t="s">
        <v>219</v>
      </c>
      <c r="D87" s="245"/>
      <c r="E87" s="245"/>
      <c r="F87" s="245"/>
      <c r="G87" s="24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9"/>
      <c r="AA87" s="149"/>
      <c r="AB87" s="149"/>
      <c r="AC87" s="149"/>
      <c r="AD87" s="149"/>
      <c r="AE87" s="149"/>
      <c r="AF87" s="149"/>
      <c r="AG87" s="149" t="s">
        <v>138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2"/>
      <c r="B88" s="153"/>
      <c r="C88" s="180" t="s">
        <v>227</v>
      </c>
      <c r="D88" s="156"/>
      <c r="E88" s="157">
        <v>29</v>
      </c>
      <c r="F88" s="155"/>
      <c r="G88" s="155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55"/>
      <c r="Y88" s="155"/>
      <c r="Z88" s="149"/>
      <c r="AA88" s="149"/>
      <c r="AB88" s="149"/>
      <c r="AC88" s="149"/>
      <c r="AD88" s="149"/>
      <c r="AE88" s="149"/>
      <c r="AF88" s="149"/>
      <c r="AG88" s="149" t="s">
        <v>124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x14ac:dyDescent="0.2">
      <c r="A89" s="165">
        <v>35</v>
      </c>
      <c r="B89" s="166" t="s">
        <v>228</v>
      </c>
      <c r="C89" s="179" t="s">
        <v>229</v>
      </c>
      <c r="D89" s="167" t="s">
        <v>128</v>
      </c>
      <c r="E89" s="168">
        <v>11</v>
      </c>
      <c r="F89" s="169">
        <v>0</v>
      </c>
      <c r="G89" s="169">
        <v>0</v>
      </c>
      <c r="H89" s="169">
        <v>451</v>
      </c>
      <c r="I89" s="169">
        <v>4961</v>
      </c>
      <c r="J89" s="169">
        <v>199.32</v>
      </c>
      <c r="K89" s="169">
        <v>2192.52</v>
      </c>
      <c r="L89" s="169">
        <v>21</v>
      </c>
      <c r="M89" s="169">
        <v>8655.7592000000004</v>
      </c>
      <c r="N89" s="168">
        <v>1.0200000000000001E-3</v>
      </c>
      <c r="O89" s="168">
        <v>1.1220000000000001E-2</v>
      </c>
      <c r="P89" s="168">
        <v>0</v>
      </c>
      <c r="Q89" s="168">
        <v>0</v>
      </c>
      <c r="R89" s="169"/>
      <c r="S89" s="169" t="s">
        <v>118</v>
      </c>
      <c r="T89" s="170" t="s">
        <v>119</v>
      </c>
      <c r="U89" s="155">
        <v>0.38469999999999999</v>
      </c>
      <c r="V89" s="155">
        <v>4.2317</v>
      </c>
      <c r="W89" s="155"/>
      <c r="X89" s="155" t="s">
        <v>120</v>
      </c>
      <c r="Y89" s="155" t="s">
        <v>121</v>
      </c>
      <c r="Z89" s="149"/>
      <c r="AA89" s="149"/>
      <c r="AB89" s="149"/>
      <c r="AC89" s="149"/>
      <c r="AD89" s="149"/>
      <c r="AE89" s="149"/>
      <c r="AF89" s="149"/>
      <c r="AG89" s="149" t="s">
        <v>122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2"/>
      <c r="B90" s="153"/>
      <c r="C90" s="242" t="s">
        <v>223</v>
      </c>
      <c r="D90" s="243"/>
      <c r="E90" s="243"/>
      <c r="F90" s="243"/>
      <c r="G90" s="243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9"/>
      <c r="AA90" s="149"/>
      <c r="AB90" s="149"/>
      <c r="AC90" s="149"/>
      <c r="AD90" s="149"/>
      <c r="AE90" s="149"/>
      <c r="AF90" s="149"/>
      <c r="AG90" s="149" t="s">
        <v>138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2"/>
      <c r="B91" s="153"/>
      <c r="C91" s="244" t="s">
        <v>219</v>
      </c>
      <c r="D91" s="245"/>
      <c r="E91" s="245"/>
      <c r="F91" s="245"/>
      <c r="G91" s="245"/>
      <c r="H91" s="155"/>
      <c r="I91" s="155"/>
      <c r="J91" s="155"/>
      <c r="K91" s="155"/>
      <c r="L91" s="155"/>
      <c r="M91" s="155"/>
      <c r="N91" s="154"/>
      <c r="O91" s="154"/>
      <c r="P91" s="154"/>
      <c r="Q91" s="154"/>
      <c r="R91" s="155"/>
      <c r="S91" s="155"/>
      <c r="T91" s="155"/>
      <c r="U91" s="155"/>
      <c r="V91" s="155"/>
      <c r="W91" s="155"/>
      <c r="X91" s="155"/>
      <c r="Y91" s="155"/>
      <c r="Z91" s="149"/>
      <c r="AA91" s="149"/>
      <c r="AB91" s="149"/>
      <c r="AC91" s="149"/>
      <c r="AD91" s="149"/>
      <c r="AE91" s="149"/>
      <c r="AF91" s="149"/>
      <c r="AG91" s="149" t="s">
        <v>138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22.5" x14ac:dyDescent="0.2">
      <c r="A92" s="165">
        <v>36</v>
      </c>
      <c r="B92" s="166" t="s">
        <v>228</v>
      </c>
      <c r="C92" s="179" t="s">
        <v>229</v>
      </c>
      <c r="D92" s="167" t="s">
        <v>128</v>
      </c>
      <c r="E92" s="168">
        <v>1</v>
      </c>
      <c r="F92" s="169">
        <v>0</v>
      </c>
      <c r="G92" s="169">
        <v>0</v>
      </c>
      <c r="H92" s="169">
        <v>327.95</v>
      </c>
      <c r="I92" s="169">
        <v>327.95</v>
      </c>
      <c r="J92" s="169">
        <v>144.94</v>
      </c>
      <c r="K92" s="169">
        <v>144.94</v>
      </c>
      <c r="L92" s="169">
        <v>21</v>
      </c>
      <c r="M92" s="169">
        <v>572.19690000000003</v>
      </c>
      <c r="N92" s="168">
        <v>1.0200000000000001E-3</v>
      </c>
      <c r="O92" s="168">
        <v>1.0200000000000001E-3</v>
      </c>
      <c r="P92" s="168">
        <v>0</v>
      </c>
      <c r="Q92" s="168">
        <v>0</v>
      </c>
      <c r="R92" s="169"/>
      <c r="S92" s="169" t="s">
        <v>118</v>
      </c>
      <c r="T92" s="170" t="s">
        <v>119</v>
      </c>
      <c r="U92" s="155">
        <v>0.38469999999999999</v>
      </c>
      <c r="V92" s="155">
        <v>0.38469999999999999</v>
      </c>
      <c r="W92" s="155"/>
      <c r="X92" s="155" t="s">
        <v>120</v>
      </c>
      <c r="Y92" s="155" t="s">
        <v>121</v>
      </c>
      <c r="Z92" s="149"/>
      <c r="AA92" s="149"/>
      <c r="AB92" s="149"/>
      <c r="AC92" s="149"/>
      <c r="AD92" s="149"/>
      <c r="AE92" s="149"/>
      <c r="AF92" s="149"/>
      <c r="AG92" s="149" t="s">
        <v>122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2"/>
      <c r="B93" s="153"/>
      <c r="C93" s="242" t="s">
        <v>223</v>
      </c>
      <c r="D93" s="243"/>
      <c r="E93" s="243"/>
      <c r="F93" s="243"/>
      <c r="G93" s="243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9"/>
      <c r="AA93" s="149"/>
      <c r="AB93" s="149"/>
      <c r="AC93" s="149"/>
      <c r="AD93" s="149"/>
      <c r="AE93" s="149"/>
      <c r="AF93" s="149"/>
      <c r="AG93" s="149" t="s">
        <v>138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2"/>
      <c r="B94" s="153"/>
      <c r="C94" s="244" t="s">
        <v>219</v>
      </c>
      <c r="D94" s="245"/>
      <c r="E94" s="245"/>
      <c r="F94" s="245"/>
      <c r="G94" s="245"/>
      <c r="H94" s="155"/>
      <c r="I94" s="155"/>
      <c r="J94" s="155"/>
      <c r="K94" s="155"/>
      <c r="L94" s="155"/>
      <c r="M94" s="155"/>
      <c r="N94" s="154"/>
      <c r="O94" s="154"/>
      <c r="P94" s="154"/>
      <c r="Q94" s="154"/>
      <c r="R94" s="155"/>
      <c r="S94" s="155"/>
      <c r="T94" s="155"/>
      <c r="U94" s="155"/>
      <c r="V94" s="155"/>
      <c r="W94" s="155"/>
      <c r="X94" s="155"/>
      <c r="Y94" s="155"/>
      <c r="Z94" s="149"/>
      <c r="AA94" s="149"/>
      <c r="AB94" s="149"/>
      <c r="AC94" s="149"/>
      <c r="AD94" s="149"/>
      <c r="AE94" s="149"/>
      <c r="AF94" s="149"/>
      <c r="AG94" s="149" t="s">
        <v>138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x14ac:dyDescent="0.2">
      <c r="A95" s="165">
        <v>37</v>
      </c>
      <c r="B95" s="166" t="s">
        <v>230</v>
      </c>
      <c r="C95" s="179" t="s">
        <v>231</v>
      </c>
      <c r="D95" s="167" t="s">
        <v>128</v>
      </c>
      <c r="E95" s="168">
        <v>11</v>
      </c>
      <c r="F95" s="169">
        <v>0</v>
      </c>
      <c r="G95" s="169">
        <v>0</v>
      </c>
      <c r="H95" s="169">
        <v>555.59</v>
      </c>
      <c r="I95" s="169">
        <v>6111.4900000000007</v>
      </c>
      <c r="J95" s="169">
        <v>247.55</v>
      </c>
      <c r="K95" s="169">
        <v>2723.05</v>
      </c>
      <c r="L95" s="169">
        <v>21</v>
      </c>
      <c r="M95" s="169">
        <v>10689.7934</v>
      </c>
      <c r="N95" s="168">
        <v>1.3799999999999999E-3</v>
      </c>
      <c r="O95" s="168">
        <v>1.5179999999999999E-2</v>
      </c>
      <c r="P95" s="168">
        <v>0</v>
      </c>
      <c r="Q95" s="168">
        <v>0</v>
      </c>
      <c r="R95" s="169"/>
      <c r="S95" s="169" t="s">
        <v>118</v>
      </c>
      <c r="T95" s="170" t="s">
        <v>119</v>
      </c>
      <c r="U95" s="155">
        <v>0.47670000000000001</v>
      </c>
      <c r="V95" s="155">
        <v>5.2437000000000005</v>
      </c>
      <c r="W95" s="155"/>
      <c r="X95" s="155" t="s">
        <v>120</v>
      </c>
      <c r="Y95" s="155" t="s">
        <v>121</v>
      </c>
      <c r="Z95" s="149"/>
      <c r="AA95" s="149"/>
      <c r="AB95" s="149"/>
      <c r="AC95" s="149"/>
      <c r="AD95" s="149"/>
      <c r="AE95" s="149"/>
      <c r="AF95" s="149"/>
      <c r="AG95" s="149" t="s">
        <v>122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2"/>
      <c r="B96" s="153"/>
      <c r="C96" s="242" t="s">
        <v>223</v>
      </c>
      <c r="D96" s="243"/>
      <c r="E96" s="243"/>
      <c r="F96" s="243"/>
      <c r="G96" s="243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9"/>
      <c r="AA96" s="149"/>
      <c r="AB96" s="149"/>
      <c r="AC96" s="149"/>
      <c r="AD96" s="149"/>
      <c r="AE96" s="149"/>
      <c r="AF96" s="149"/>
      <c r="AG96" s="149" t="s">
        <v>138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2"/>
      <c r="B97" s="153"/>
      <c r="C97" s="244" t="s">
        <v>219</v>
      </c>
      <c r="D97" s="245"/>
      <c r="E97" s="245"/>
      <c r="F97" s="245"/>
      <c r="G97" s="245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9"/>
      <c r="AA97" s="149"/>
      <c r="AB97" s="149"/>
      <c r="AC97" s="149"/>
      <c r="AD97" s="149"/>
      <c r="AE97" s="149"/>
      <c r="AF97" s="149"/>
      <c r="AG97" s="149" t="s">
        <v>138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x14ac:dyDescent="0.2">
      <c r="A98" s="165">
        <v>38</v>
      </c>
      <c r="B98" s="166" t="s">
        <v>232</v>
      </c>
      <c r="C98" s="179" t="s">
        <v>233</v>
      </c>
      <c r="D98" s="167" t="s">
        <v>128</v>
      </c>
      <c r="E98" s="168">
        <v>101</v>
      </c>
      <c r="F98" s="169">
        <v>0</v>
      </c>
      <c r="G98" s="169">
        <v>0</v>
      </c>
      <c r="H98" s="169">
        <v>11.8</v>
      </c>
      <c r="I98" s="169">
        <v>1191.8000000000002</v>
      </c>
      <c r="J98" s="169">
        <v>54.42</v>
      </c>
      <c r="K98" s="169">
        <v>5496.42</v>
      </c>
      <c r="L98" s="169">
        <v>21</v>
      </c>
      <c r="M98" s="169">
        <v>8092.7462000000005</v>
      </c>
      <c r="N98" s="168">
        <v>2.0000000000000002E-5</v>
      </c>
      <c r="O98" s="168">
        <v>2.0200000000000001E-3</v>
      </c>
      <c r="P98" s="168">
        <v>0</v>
      </c>
      <c r="Q98" s="168">
        <v>0</v>
      </c>
      <c r="R98" s="169"/>
      <c r="S98" s="169" t="s">
        <v>118</v>
      </c>
      <c r="T98" s="170" t="s">
        <v>119</v>
      </c>
      <c r="U98" s="155">
        <v>0.129</v>
      </c>
      <c r="V98" s="155">
        <v>13.029</v>
      </c>
      <c r="W98" s="155"/>
      <c r="X98" s="155" t="s">
        <v>120</v>
      </c>
      <c r="Y98" s="155" t="s">
        <v>121</v>
      </c>
      <c r="Z98" s="149"/>
      <c r="AA98" s="149"/>
      <c r="AB98" s="149"/>
      <c r="AC98" s="149"/>
      <c r="AD98" s="149"/>
      <c r="AE98" s="149"/>
      <c r="AF98" s="149"/>
      <c r="AG98" s="149" t="s">
        <v>122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2"/>
      <c r="B99" s="153"/>
      <c r="C99" s="242" t="s">
        <v>234</v>
      </c>
      <c r="D99" s="243"/>
      <c r="E99" s="243"/>
      <c r="F99" s="243"/>
      <c r="G99" s="243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9"/>
      <c r="AA99" s="149"/>
      <c r="AB99" s="149"/>
      <c r="AC99" s="149"/>
      <c r="AD99" s="149"/>
      <c r="AE99" s="149"/>
      <c r="AF99" s="149"/>
      <c r="AG99" s="149" t="s">
        <v>138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2"/>
      <c r="B100" s="153"/>
      <c r="C100" s="180" t="s">
        <v>235</v>
      </c>
      <c r="D100" s="156"/>
      <c r="E100" s="157">
        <v>101</v>
      </c>
      <c r="F100" s="155"/>
      <c r="G100" s="155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9"/>
      <c r="AA100" s="149"/>
      <c r="AB100" s="149"/>
      <c r="AC100" s="149"/>
      <c r="AD100" s="149"/>
      <c r="AE100" s="149"/>
      <c r="AF100" s="149"/>
      <c r="AG100" s="149" t="s">
        <v>124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2.5" x14ac:dyDescent="0.2">
      <c r="A101" s="165">
        <v>39</v>
      </c>
      <c r="B101" s="166" t="s">
        <v>232</v>
      </c>
      <c r="C101" s="179" t="s">
        <v>236</v>
      </c>
      <c r="D101" s="167" t="s">
        <v>128</v>
      </c>
      <c r="E101" s="168">
        <v>42</v>
      </c>
      <c r="F101" s="169">
        <v>0</v>
      </c>
      <c r="G101" s="169">
        <v>0</v>
      </c>
      <c r="H101" s="169">
        <v>13.69</v>
      </c>
      <c r="I101" s="169">
        <v>574.98</v>
      </c>
      <c r="J101" s="169">
        <v>54.49</v>
      </c>
      <c r="K101" s="169">
        <v>2288.58</v>
      </c>
      <c r="L101" s="169">
        <v>21</v>
      </c>
      <c r="M101" s="169">
        <v>3464.9076</v>
      </c>
      <c r="N101" s="168">
        <v>6.0000000000000002E-5</v>
      </c>
      <c r="O101" s="168">
        <v>2.5200000000000001E-3</v>
      </c>
      <c r="P101" s="168">
        <v>0</v>
      </c>
      <c r="Q101" s="168">
        <v>0</v>
      </c>
      <c r="R101" s="169"/>
      <c r="S101" s="169" t="s">
        <v>118</v>
      </c>
      <c r="T101" s="170" t="s">
        <v>119</v>
      </c>
      <c r="U101" s="155">
        <v>0.129</v>
      </c>
      <c r="V101" s="155">
        <v>5.4180000000000001</v>
      </c>
      <c r="W101" s="155"/>
      <c r="X101" s="155" t="s">
        <v>120</v>
      </c>
      <c r="Y101" s="155" t="s">
        <v>121</v>
      </c>
      <c r="Z101" s="149"/>
      <c r="AA101" s="149"/>
      <c r="AB101" s="149"/>
      <c r="AC101" s="149"/>
      <c r="AD101" s="149"/>
      <c r="AE101" s="149"/>
      <c r="AF101" s="149"/>
      <c r="AG101" s="149" t="s">
        <v>122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2"/>
      <c r="B102" s="153"/>
      <c r="C102" s="242" t="s">
        <v>234</v>
      </c>
      <c r="D102" s="243"/>
      <c r="E102" s="243"/>
      <c r="F102" s="243"/>
      <c r="G102" s="243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9"/>
      <c r="AA102" s="149"/>
      <c r="AB102" s="149"/>
      <c r="AC102" s="149"/>
      <c r="AD102" s="149"/>
      <c r="AE102" s="149"/>
      <c r="AF102" s="149"/>
      <c r="AG102" s="149" t="s">
        <v>138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2"/>
      <c r="B103" s="153"/>
      <c r="C103" s="180" t="s">
        <v>237</v>
      </c>
      <c r="D103" s="156"/>
      <c r="E103" s="157">
        <v>42</v>
      </c>
      <c r="F103" s="155"/>
      <c r="G103" s="155"/>
      <c r="H103" s="155"/>
      <c r="I103" s="155"/>
      <c r="J103" s="155"/>
      <c r="K103" s="155"/>
      <c r="L103" s="155"/>
      <c r="M103" s="155"/>
      <c r="N103" s="154"/>
      <c r="O103" s="154"/>
      <c r="P103" s="154"/>
      <c r="Q103" s="154"/>
      <c r="R103" s="155"/>
      <c r="S103" s="155"/>
      <c r="T103" s="155"/>
      <c r="U103" s="155"/>
      <c r="V103" s="155"/>
      <c r="W103" s="155"/>
      <c r="X103" s="155"/>
      <c r="Y103" s="155"/>
      <c r="Z103" s="149"/>
      <c r="AA103" s="149"/>
      <c r="AB103" s="149"/>
      <c r="AC103" s="149"/>
      <c r="AD103" s="149"/>
      <c r="AE103" s="149"/>
      <c r="AF103" s="149"/>
      <c r="AG103" s="149" t="s">
        <v>124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x14ac:dyDescent="0.2">
      <c r="A104" s="165">
        <v>40</v>
      </c>
      <c r="B104" s="166" t="s">
        <v>232</v>
      </c>
      <c r="C104" s="179" t="s">
        <v>238</v>
      </c>
      <c r="D104" s="167" t="s">
        <v>128</v>
      </c>
      <c r="E104" s="168">
        <v>24</v>
      </c>
      <c r="F104" s="169">
        <v>0</v>
      </c>
      <c r="G104" s="169">
        <v>0</v>
      </c>
      <c r="H104" s="169">
        <v>15.58</v>
      </c>
      <c r="I104" s="169">
        <v>373.92</v>
      </c>
      <c r="J104" s="169">
        <v>59.98</v>
      </c>
      <c r="K104" s="169">
        <v>1439.52</v>
      </c>
      <c r="L104" s="169">
        <v>21</v>
      </c>
      <c r="M104" s="169">
        <v>2194.2624000000001</v>
      </c>
      <c r="N104" s="168">
        <v>5.0000000000000002E-5</v>
      </c>
      <c r="O104" s="168">
        <v>1.2000000000000001E-3</v>
      </c>
      <c r="P104" s="168">
        <v>0</v>
      </c>
      <c r="Q104" s="168">
        <v>0</v>
      </c>
      <c r="R104" s="169"/>
      <c r="S104" s="169" t="s">
        <v>118</v>
      </c>
      <c r="T104" s="170" t="s">
        <v>119</v>
      </c>
      <c r="U104" s="155">
        <v>0.14199999999999999</v>
      </c>
      <c r="V104" s="155">
        <v>3.4079999999999995</v>
      </c>
      <c r="W104" s="155"/>
      <c r="X104" s="155" t="s">
        <v>120</v>
      </c>
      <c r="Y104" s="155" t="s">
        <v>121</v>
      </c>
      <c r="Z104" s="149"/>
      <c r="AA104" s="149"/>
      <c r="AB104" s="149"/>
      <c r="AC104" s="149"/>
      <c r="AD104" s="149"/>
      <c r="AE104" s="149"/>
      <c r="AF104" s="149"/>
      <c r="AG104" s="149" t="s">
        <v>122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2"/>
      <c r="B105" s="153"/>
      <c r="C105" s="242" t="s">
        <v>234</v>
      </c>
      <c r="D105" s="243"/>
      <c r="E105" s="243"/>
      <c r="F105" s="243"/>
      <c r="G105" s="243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9"/>
      <c r="AA105" s="149"/>
      <c r="AB105" s="149"/>
      <c r="AC105" s="149"/>
      <c r="AD105" s="149"/>
      <c r="AE105" s="149"/>
      <c r="AF105" s="149"/>
      <c r="AG105" s="149" t="s">
        <v>138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2"/>
      <c r="B106" s="153"/>
      <c r="C106" s="180" t="s">
        <v>239</v>
      </c>
      <c r="D106" s="156"/>
      <c r="E106" s="157">
        <v>24</v>
      </c>
      <c r="F106" s="155"/>
      <c r="G106" s="155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9"/>
      <c r="AA106" s="149"/>
      <c r="AB106" s="149"/>
      <c r="AC106" s="149"/>
      <c r="AD106" s="149"/>
      <c r="AE106" s="149"/>
      <c r="AF106" s="149"/>
      <c r="AG106" s="149" t="s">
        <v>124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22.5" x14ac:dyDescent="0.2">
      <c r="A107" s="165">
        <v>41</v>
      </c>
      <c r="B107" s="166" t="s">
        <v>232</v>
      </c>
      <c r="C107" s="179" t="s">
        <v>443</v>
      </c>
      <c r="D107" s="167" t="s">
        <v>128</v>
      </c>
      <c r="E107" s="168">
        <v>11</v>
      </c>
      <c r="F107" s="169">
        <v>0</v>
      </c>
      <c r="G107" s="169">
        <v>0</v>
      </c>
      <c r="H107" s="169">
        <v>23.92</v>
      </c>
      <c r="I107" s="169">
        <v>263.12</v>
      </c>
      <c r="J107" s="169">
        <v>66.92</v>
      </c>
      <c r="K107" s="169">
        <v>736.12</v>
      </c>
      <c r="L107" s="169">
        <v>21</v>
      </c>
      <c r="M107" s="169">
        <v>1209.0804000000001</v>
      </c>
      <c r="N107" s="168">
        <v>6.0000000000000002E-5</v>
      </c>
      <c r="O107" s="168">
        <v>6.6E-4</v>
      </c>
      <c r="P107" s="168">
        <v>0</v>
      </c>
      <c r="Q107" s="168">
        <v>0</v>
      </c>
      <c r="R107" s="169"/>
      <c r="S107" s="169" t="s">
        <v>118</v>
      </c>
      <c r="T107" s="170" t="s">
        <v>119</v>
      </c>
      <c r="U107" s="155">
        <v>0.157</v>
      </c>
      <c r="V107" s="155">
        <v>1.7270000000000001</v>
      </c>
      <c r="W107" s="155"/>
      <c r="X107" s="155" t="s">
        <v>120</v>
      </c>
      <c r="Y107" s="155" t="s">
        <v>121</v>
      </c>
      <c r="Z107" s="149"/>
      <c r="AA107" s="149"/>
      <c r="AB107" s="149"/>
      <c r="AC107" s="149"/>
      <c r="AD107" s="149"/>
      <c r="AE107" s="149"/>
      <c r="AF107" s="149"/>
      <c r="AG107" s="149" t="s">
        <v>122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2"/>
      <c r="B108" s="153"/>
      <c r="C108" s="242" t="s">
        <v>234</v>
      </c>
      <c r="D108" s="243"/>
      <c r="E108" s="243"/>
      <c r="F108" s="243"/>
      <c r="G108" s="243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9"/>
      <c r="AA108" s="149"/>
      <c r="AB108" s="149"/>
      <c r="AC108" s="149"/>
      <c r="AD108" s="149"/>
      <c r="AE108" s="149"/>
      <c r="AF108" s="149"/>
      <c r="AG108" s="149" t="s">
        <v>138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x14ac:dyDescent="0.2">
      <c r="A109" s="165">
        <v>42</v>
      </c>
      <c r="B109" s="166" t="s">
        <v>240</v>
      </c>
      <c r="C109" s="179" t="s">
        <v>444</v>
      </c>
      <c r="D109" s="167" t="s">
        <v>128</v>
      </c>
      <c r="E109" s="168">
        <v>9</v>
      </c>
      <c r="F109" s="169">
        <v>0</v>
      </c>
      <c r="G109" s="169">
        <v>0</v>
      </c>
      <c r="H109" s="169">
        <v>17.78</v>
      </c>
      <c r="I109" s="169">
        <v>160.02000000000001</v>
      </c>
      <c r="J109" s="169">
        <v>54.73</v>
      </c>
      <c r="K109" s="169">
        <v>492.57</v>
      </c>
      <c r="L109" s="169">
        <v>21</v>
      </c>
      <c r="M109" s="169">
        <v>789.63390000000004</v>
      </c>
      <c r="N109" s="168">
        <v>3.0000000000000001E-5</v>
      </c>
      <c r="O109" s="168">
        <v>2.7E-4</v>
      </c>
      <c r="P109" s="168">
        <v>0</v>
      </c>
      <c r="Q109" s="168">
        <v>0</v>
      </c>
      <c r="R109" s="169"/>
      <c r="S109" s="169" t="s">
        <v>118</v>
      </c>
      <c r="T109" s="170" t="s">
        <v>119</v>
      </c>
      <c r="U109" s="155">
        <v>0.129</v>
      </c>
      <c r="V109" s="155">
        <v>1.161</v>
      </c>
      <c r="W109" s="155"/>
      <c r="X109" s="155" t="s">
        <v>120</v>
      </c>
      <c r="Y109" s="155" t="s">
        <v>121</v>
      </c>
      <c r="Z109" s="149"/>
      <c r="AA109" s="149"/>
      <c r="AB109" s="149"/>
      <c r="AC109" s="149"/>
      <c r="AD109" s="149"/>
      <c r="AE109" s="149"/>
      <c r="AF109" s="149"/>
      <c r="AG109" s="149" t="s">
        <v>122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2"/>
      <c r="B110" s="153"/>
      <c r="C110" s="242" t="s">
        <v>234</v>
      </c>
      <c r="D110" s="243"/>
      <c r="E110" s="243"/>
      <c r="F110" s="243"/>
      <c r="G110" s="243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55"/>
      <c r="Y110" s="155"/>
      <c r="Z110" s="149"/>
      <c r="AA110" s="149"/>
      <c r="AB110" s="149"/>
      <c r="AC110" s="149"/>
      <c r="AD110" s="149"/>
      <c r="AE110" s="149"/>
      <c r="AF110" s="149"/>
      <c r="AG110" s="149" t="s">
        <v>138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22.5" x14ac:dyDescent="0.2">
      <c r="A111" s="165">
        <v>43</v>
      </c>
      <c r="B111" s="166" t="s">
        <v>240</v>
      </c>
      <c r="C111" s="179" t="s">
        <v>241</v>
      </c>
      <c r="D111" s="167" t="s">
        <v>128</v>
      </c>
      <c r="E111" s="168">
        <v>4</v>
      </c>
      <c r="F111" s="169">
        <v>0</v>
      </c>
      <c r="G111" s="169">
        <v>0</v>
      </c>
      <c r="H111" s="169">
        <v>19.16</v>
      </c>
      <c r="I111" s="169">
        <v>76.64</v>
      </c>
      <c r="J111" s="169">
        <v>54.87</v>
      </c>
      <c r="K111" s="169">
        <v>219.48</v>
      </c>
      <c r="L111" s="169">
        <v>21</v>
      </c>
      <c r="M111" s="169">
        <v>358.30520000000001</v>
      </c>
      <c r="N111" s="168">
        <v>6.0000000000000002E-5</v>
      </c>
      <c r="O111" s="168">
        <v>2.4000000000000001E-4</v>
      </c>
      <c r="P111" s="168">
        <v>0</v>
      </c>
      <c r="Q111" s="168">
        <v>0</v>
      </c>
      <c r="R111" s="169"/>
      <c r="S111" s="169" t="s">
        <v>118</v>
      </c>
      <c r="T111" s="170" t="s">
        <v>119</v>
      </c>
      <c r="U111" s="155">
        <v>0.129</v>
      </c>
      <c r="V111" s="155">
        <v>0.51600000000000001</v>
      </c>
      <c r="W111" s="155"/>
      <c r="X111" s="155" t="s">
        <v>120</v>
      </c>
      <c r="Y111" s="155" t="s">
        <v>121</v>
      </c>
      <c r="Z111" s="149"/>
      <c r="AA111" s="149"/>
      <c r="AB111" s="149"/>
      <c r="AC111" s="149"/>
      <c r="AD111" s="149"/>
      <c r="AE111" s="149"/>
      <c r="AF111" s="149"/>
      <c r="AG111" s="149" t="s">
        <v>122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2"/>
      <c r="B112" s="153"/>
      <c r="C112" s="242" t="s">
        <v>234</v>
      </c>
      <c r="D112" s="243"/>
      <c r="E112" s="243"/>
      <c r="F112" s="243"/>
      <c r="G112" s="243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55"/>
      <c r="Y112" s="155"/>
      <c r="Z112" s="149"/>
      <c r="AA112" s="149"/>
      <c r="AB112" s="149"/>
      <c r="AC112" s="149"/>
      <c r="AD112" s="149"/>
      <c r="AE112" s="149"/>
      <c r="AF112" s="149"/>
      <c r="AG112" s="149" t="s">
        <v>138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x14ac:dyDescent="0.2">
      <c r="A113" s="165">
        <v>44</v>
      </c>
      <c r="B113" s="166" t="s">
        <v>242</v>
      </c>
      <c r="C113" s="179" t="s">
        <v>445</v>
      </c>
      <c r="D113" s="167" t="s">
        <v>128</v>
      </c>
      <c r="E113" s="168">
        <v>88</v>
      </c>
      <c r="F113" s="169">
        <v>0</v>
      </c>
      <c r="G113" s="169">
        <v>0</v>
      </c>
      <c r="H113" s="169">
        <v>35.299999999999997</v>
      </c>
      <c r="I113" s="169">
        <v>3106.3999999999996</v>
      </c>
      <c r="J113" s="169">
        <v>55.54</v>
      </c>
      <c r="K113" s="169">
        <v>4887.5199999999995</v>
      </c>
      <c r="L113" s="169">
        <v>21</v>
      </c>
      <c r="M113" s="169">
        <v>9672.6432000000004</v>
      </c>
      <c r="N113" s="168">
        <v>5.0000000000000002E-5</v>
      </c>
      <c r="O113" s="168">
        <v>4.4000000000000003E-3</v>
      </c>
      <c r="P113" s="168">
        <v>0</v>
      </c>
      <c r="Q113" s="168">
        <v>0</v>
      </c>
      <c r="R113" s="169"/>
      <c r="S113" s="169" t="s">
        <v>118</v>
      </c>
      <c r="T113" s="170" t="s">
        <v>119</v>
      </c>
      <c r="U113" s="155">
        <v>0.129</v>
      </c>
      <c r="V113" s="155">
        <v>11.352</v>
      </c>
      <c r="W113" s="155"/>
      <c r="X113" s="155" t="s">
        <v>120</v>
      </c>
      <c r="Y113" s="155" t="s">
        <v>121</v>
      </c>
      <c r="Z113" s="149"/>
      <c r="AA113" s="149"/>
      <c r="AB113" s="149"/>
      <c r="AC113" s="149"/>
      <c r="AD113" s="149"/>
      <c r="AE113" s="149"/>
      <c r="AF113" s="149"/>
      <c r="AG113" s="149" t="s">
        <v>122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2"/>
      <c r="B114" s="153"/>
      <c r="C114" s="242" t="s">
        <v>234</v>
      </c>
      <c r="D114" s="243"/>
      <c r="E114" s="243"/>
      <c r="F114" s="243"/>
      <c r="G114" s="243"/>
      <c r="H114" s="155"/>
      <c r="I114" s="155"/>
      <c r="J114" s="155"/>
      <c r="K114" s="155"/>
      <c r="L114" s="155"/>
      <c r="M114" s="155"/>
      <c r="N114" s="154"/>
      <c r="O114" s="154"/>
      <c r="P114" s="154"/>
      <c r="Q114" s="154"/>
      <c r="R114" s="155"/>
      <c r="S114" s="155"/>
      <c r="T114" s="155"/>
      <c r="U114" s="155"/>
      <c r="V114" s="155"/>
      <c r="W114" s="155"/>
      <c r="X114" s="155"/>
      <c r="Y114" s="155"/>
      <c r="Z114" s="149"/>
      <c r="AA114" s="149"/>
      <c r="AB114" s="149"/>
      <c r="AC114" s="149"/>
      <c r="AD114" s="149"/>
      <c r="AE114" s="149"/>
      <c r="AF114" s="149"/>
      <c r="AG114" s="149" t="s">
        <v>138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2"/>
      <c r="B115" s="153"/>
      <c r="C115" s="180" t="s">
        <v>243</v>
      </c>
      <c r="D115" s="156"/>
      <c r="E115" s="157">
        <v>88</v>
      </c>
      <c r="F115" s="155"/>
      <c r="G115" s="155"/>
      <c r="H115" s="155"/>
      <c r="I115" s="155"/>
      <c r="J115" s="155"/>
      <c r="K115" s="155"/>
      <c r="L115" s="155"/>
      <c r="M115" s="155"/>
      <c r="N115" s="154"/>
      <c r="O115" s="154"/>
      <c r="P115" s="154"/>
      <c r="Q115" s="154"/>
      <c r="R115" s="155"/>
      <c r="S115" s="155"/>
      <c r="T115" s="155"/>
      <c r="U115" s="155"/>
      <c r="V115" s="155"/>
      <c r="W115" s="155"/>
      <c r="X115" s="155"/>
      <c r="Y115" s="155"/>
      <c r="Z115" s="149"/>
      <c r="AA115" s="149"/>
      <c r="AB115" s="149"/>
      <c r="AC115" s="149"/>
      <c r="AD115" s="149"/>
      <c r="AE115" s="149"/>
      <c r="AF115" s="149"/>
      <c r="AG115" s="149" t="s">
        <v>124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x14ac:dyDescent="0.2">
      <c r="A116" s="165">
        <v>45</v>
      </c>
      <c r="B116" s="166" t="s">
        <v>242</v>
      </c>
      <c r="C116" s="179" t="s">
        <v>446</v>
      </c>
      <c r="D116" s="167" t="s">
        <v>128</v>
      </c>
      <c r="E116" s="168">
        <v>35</v>
      </c>
      <c r="F116" s="169">
        <v>0</v>
      </c>
      <c r="G116" s="169">
        <v>0</v>
      </c>
      <c r="H116" s="169">
        <v>40.090000000000003</v>
      </c>
      <c r="I116" s="169">
        <v>1403.15</v>
      </c>
      <c r="J116" s="169">
        <v>55.85</v>
      </c>
      <c r="K116" s="169">
        <v>1954.75</v>
      </c>
      <c r="L116" s="169">
        <v>21</v>
      </c>
      <c r="M116" s="169">
        <v>4063.0590000000002</v>
      </c>
      <c r="N116" s="168">
        <v>6.9999999999999994E-5</v>
      </c>
      <c r="O116" s="168">
        <v>2.4499999999999999E-3</v>
      </c>
      <c r="P116" s="168">
        <v>0</v>
      </c>
      <c r="Q116" s="168">
        <v>0</v>
      </c>
      <c r="R116" s="169"/>
      <c r="S116" s="169" t="s">
        <v>118</v>
      </c>
      <c r="T116" s="170" t="s">
        <v>119</v>
      </c>
      <c r="U116" s="155">
        <v>0.129</v>
      </c>
      <c r="V116" s="155">
        <v>4.5150000000000006</v>
      </c>
      <c r="W116" s="155"/>
      <c r="X116" s="155" t="s">
        <v>120</v>
      </c>
      <c r="Y116" s="155" t="s">
        <v>121</v>
      </c>
      <c r="Z116" s="149"/>
      <c r="AA116" s="149"/>
      <c r="AB116" s="149"/>
      <c r="AC116" s="149"/>
      <c r="AD116" s="149"/>
      <c r="AE116" s="149"/>
      <c r="AF116" s="149"/>
      <c r="AG116" s="149" t="s">
        <v>122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2"/>
      <c r="B117" s="153"/>
      <c r="C117" s="242" t="s">
        <v>234</v>
      </c>
      <c r="D117" s="243"/>
      <c r="E117" s="243"/>
      <c r="F117" s="243"/>
      <c r="G117" s="243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9"/>
      <c r="AA117" s="149"/>
      <c r="AB117" s="149"/>
      <c r="AC117" s="149"/>
      <c r="AD117" s="149"/>
      <c r="AE117" s="149"/>
      <c r="AF117" s="149"/>
      <c r="AG117" s="149" t="s">
        <v>138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2"/>
      <c r="B118" s="153"/>
      <c r="C118" s="180" t="s">
        <v>244</v>
      </c>
      <c r="D118" s="156"/>
      <c r="E118" s="157">
        <v>35</v>
      </c>
      <c r="F118" s="155"/>
      <c r="G118" s="155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9"/>
      <c r="AA118" s="149"/>
      <c r="AB118" s="149"/>
      <c r="AC118" s="149"/>
      <c r="AD118" s="149"/>
      <c r="AE118" s="149"/>
      <c r="AF118" s="149"/>
      <c r="AG118" s="149" t="s">
        <v>124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22.5" x14ac:dyDescent="0.2">
      <c r="A119" s="165">
        <v>46</v>
      </c>
      <c r="B119" s="166" t="s">
        <v>245</v>
      </c>
      <c r="C119" s="179" t="s">
        <v>460</v>
      </c>
      <c r="D119" s="167" t="s">
        <v>128</v>
      </c>
      <c r="E119" s="168">
        <v>9</v>
      </c>
      <c r="F119" s="169">
        <v>0</v>
      </c>
      <c r="G119" s="169">
        <v>0</v>
      </c>
      <c r="H119" s="169">
        <v>122.17</v>
      </c>
      <c r="I119" s="169">
        <v>1099.53</v>
      </c>
      <c r="J119" s="169">
        <v>63.76</v>
      </c>
      <c r="K119" s="169">
        <v>573.84</v>
      </c>
      <c r="L119" s="169">
        <v>21</v>
      </c>
      <c r="M119" s="169">
        <v>2024.7776999999999</v>
      </c>
      <c r="N119" s="168">
        <v>5.0000000000000002E-5</v>
      </c>
      <c r="O119" s="168">
        <v>4.5000000000000004E-4</v>
      </c>
      <c r="P119" s="168">
        <v>0</v>
      </c>
      <c r="Q119" s="168">
        <v>0</v>
      </c>
      <c r="R119" s="169"/>
      <c r="S119" s="169" t="s">
        <v>118</v>
      </c>
      <c r="T119" s="170" t="s">
        <v>119</v>
      </c>
      <c r="U119" s="155">
        <v>0.14399999999999999</v>
      </c>
      <c r="V119" s="155">
        <v>1.2959999999999998</v>
      </c>
      <c r="W119" s="155"/>
      <c r="X119" s="155" t="s">
        <v>120</v>
      </c>
      <c r="Y119" s="155" t="s">
        <v>121</v>
      </c>
      <c r="Z119" s="149"/>
      <c r="AA119" s="149"/>
      <c r="AB119" s="149"/>
      <c r="AC119" s="149"/>
      <c r="AD119" s="149"/>
      <c r="AE119" s="149"/>
      <c r="AF119" s="149"/>
      <c r="AG119" s="149" t="s">
        <v>122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2"/>
      <c r="B120" s="153"/>
      <c r="C120" s="242" t="s">
        <v>234</v>
      </c>
      <c r="D120" s="243"/>
      <c r="E120" s="243"/>
      <c r="F120" s="243"/>
      <c r="G120" s="243"/>
      <c r="H120" s="155"/>
      <c r="I120" s="155"/>
      <c r="J120" s="155"/>
      <c r="K120" s="155"/>
      <c r="L120" s="155"/>
      <c r="M120" s="155"/>
      <c r="N120" s="154"/>
      <c r="O120" s="154"/>
      <c r="P120" s="154"/>
      <c r="Q120" s="154"/>
      <c r="R120" s="155"/>
      <c r="S120" s="155"/>
      <c r="T120" s="155"/>
      <c r="U120" s="155"/>
      <c r="V120" s="155"/>
      <c r="W120" s="155"/>
      <c r="X120" s="155"/>
      <c r="Y120" s="155"/>
      <c r="Z120" s="149"/>
      <c r="AA120" s="149"/>
      <c r="AB120" s="149"/>
      <c r="AC120" s="149"/>
      <c r="AD120" s="149"/>
      <c r="AE120" s="149"/>
      <c r="AF120" s="149"/>
      <c r="AG120" s="149" t="s">
        <v>138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x14ac:dyDescent="0.2">
      <c r="A121" s="165">
        <v>47</v>
      </c>
      <c r="B121" s="166" t="s">
        <v>246</v>
      </c>
      <c r="C121" s="179" t="s">
        <v>247</v>
      </c>
      <c r="D121" s="167" t="s">
        <v>117</v>
      </c>
      <c r="E121" s="168">
        <v>72</v>
      </c>
      <c r="F121" s="169">
        <v>0</v>
      </c>
      <c r="G121" s="169">
        <v>0</v>
      </c>
      <c r="H121" s="169">
        <v>0</v>
      </c>
      <c r="I121" s="169">
        <v>0</v>
      </c>
      <c r="J121" s="169">
        <v>204.6</v>
      </c>
      <c r="K121" s="169">
        <v>14731.199999999999</v>
      </c>
      <c r="L121" s="169">
        <v>21</v>
      </c>
      <c r="M121" s="169">
        <v>17824.752</v>
      </c>
      <c r="N121" s="168">
        <v>0</v>
      </c>
      <c r="O121" s="168">
        <v>0</v>
      </c>
      <c r="P121" s="168">
        <v>0</v>
      </c>
      <c r="Q121" s="168">
        <v>0</v>
      </c>
      <c r="R121" s="169"/>
      <c r="S121" s="169" t="s">
        <v>118</v>
      </c>
      <c r="T121" s="170" t="s">
        <v>119</v>
      </c>
      <c r="U121" s="155">
        <v>0.42499999999999999</v>
      </c>
      <c r="V121" s="155">
        <v>30.599999999999998</v>
      </c>
      <c r="W121" s="155"/>
      <c r="X121" s="155" t="s">
        <v>120</v>
      </c>
      <c r="Y121" s="155" t="s">
        <v>121</v>
      </c>
      <c r="Z121" s="149"/>
      <c r="AA121" s="149"/>
      <c r="AB121" s="149"/>
      <c r="AC121" s="149"/>
      <c r="AD121" s="149"/>
      <c r="AE121" s="149"/>
      <c r="AF121" s="149"/>
      <c r="AG121" s="149" t="s">
        <v>122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2"/>
      <c r="B122" s="153"/>
      <c r="C122" s="180" t="s">
        <v>248</v>
      </c>
      <c r="D122" s="156"/>
      <c r="E122" s="157">
        <v>72</v>
      </c>
      <c r="F122" s="155"/>
      <c r="G122" s="155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9"/>
      <c r="AA122" s="149"/>
      <c r="AB122" s="149"/>
      <c r="AC122" s="149"/>
      <c r="AD122" s="149"/>
      <c r="AE122" s="149"/>
      <c r="AF122" s="149"/>
      <c r="AG122" s="149" t="s">
        <v>124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x14ac:dyDescent="0.2">
      <c r="A123" s="165">
        <v>48</v>
      </c>
      <c r="B123" s="166" t="s">
        <v>249</v>
      </c>
      <c r="C123" s="179" t="s">
        <v>250</v>
      </c>
      <c r="D123" s="167" t="s">
        <v>117</v>
      </c>
      <c r="E123" s="168">
        <v>73</v>
      </c>
      <c r="F123" s="169">
        <v>0</v>
      </c>
      <c r="G123" s="169">
        <v>0</v>
      </c>
      <c r="H123" s="169">
        <v>102.3</v>
      </c>
      <c r="I123" s="169">
        <v>7467.9</v>
      </c>
      <c r="J123" s="169">
        <v>109.52</v>
      </c>
      <c r="K123" s="169">
        <v>7994.96</v>
      </c>
      <c r="L123" s="169">
        <v>21</v>
      </c>
      <c r="M123" s="169">
        <v>18710.060600000001</v>
      </c>
      <c r="N123" s="168">
        <v>6.3000000000000003E-4</v>
      </c>
      <c r="O123" s="168">
        <v>4.5990000000000003E-2</v>
      </c>
      <c r="P123" s="168">
        <v>0</v>
      </c>
      <c r="Q123" s="168">
        <v>0</v>
      </c>
      <c r="R123" s="169"/>
      <c r="S123" s="169" t="s">
        <v>118</v>
      </c>
      <c r="T123" s="170" t="s">
        <v>119</v>
      </c>
      <c r="U123" s="155">
        <v>0.27200000000000002</v>
      </c>
      <c r="V123" s="155">
        <v>19.856000000000002</v>
      </c>
      <c r="W123" s="155"/>
      <c r="X123" s="155" t="s">
        <v>120</v>
      </c>
      <c r="Y123" s="155" t="s">
        <v>121</v>
      </c>
      <c r="Z123" s="149"/>
      <c r="AA123" s="149"/>
      <c r="AB123" s="149"/>
      <c r="AC123" s="149"/>
      <c r="AD123" s="149"/>
      <c r="AE123" s="149"/>
      <c r="AF123" s="149"/>
      <c r="AG123" s="149" t="s">
        <v>122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2"/>
      <c r="B124" s="153"/>
      <c r="C124" s="242" t="s">
        <v>251</v>
      </c>
      <c r="D124" s="243"/>
      <c r="E124" s="243"/>
      <c r="F124" s="243"/>
      <c r="G124" s="243"/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9"/>
      <c r="AA124" s="149"/>
      <c r="AB124" s="149"/>
      <c r="AC124" s="149"/>
      <c r="AD124" s="149"/>
      <c r="AE124" s="149"/>
      <c r="AF124" s="149"/>
      <c r="AG124" s="149" t="s">
        <v>138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2"/>
      <c r="B125" s="153"/>
      <c r="C125" s="180" t="s">
        <v>252</v>
      </c>
      <c r="D125" s="156"/>
      <c r="E125" s="157">
        <v>73</v>
      </c>
      <c r="F125" s="155"/>
      <c r="G125" s="155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9"/>
      <c r="AA125" s="149"/>
      <c r="AB125" s="149"/>
      <c r="AC125" s="149"/>
      <c r="AD125" s="149"/>
      <c r="AE125" s="149"/>
      <c r="AF125" s="149"/>
      <c r="AG125" s="149" t="s">
        <v>124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x14ac:dyDescent="0.2">
      <c r="A126" s="165">
        <v>49</v>
      </c>
      <c r="B126" s="166" t="s">
        <v>253</v>
      </c>
      <c r="C126" s="179" t="s">
        <v>254</v>
      </c>
      <c r="D126" s="167" t="s">
        <v>255</v>
      </c>
      <c r="E126" s="168">
        <v>2</v>
      </c>
      <c r="F126" s="169">
        <v>0</v>
      </c>
      <c r="G126" s="169">
        <v>0</v>
      </c>
      <c r="H126" s="169">
        <v>187.98</v>
      </c>
      <c r="I126" s="169">
        <v>375.96</v>
      </c>
      <c r="J126" s="169">
        <v>195.76</v>
      </c>
      <c r="K126" s="169">
        <v>391.52</v>
      </c>
      <c r="L126" s="169">
        <v>21</v>
      </c>
      <c r="M126" s="169">
        <v>928.6508</v>
      </c>
      <c r="N126" s="168">
        <v>1.48E-3</v>
      </c>
      <c r="O126" s="168">
        <v>2.96E-3</v>
      </c>
      <c r="P126" s="168">
        <v>0</v>
      </c>
      <c r="Q126" s="168">
        <v>0</v>
      </c>
      <c r="R126" s="169"/>
      <c r="S126" s="169" t="s">
        <v>118</v>
      </c>
      <c r="T126" s="170" t="s">
        <v>119</v>
      </c>
      <c r="U126" s="155">
        <v>0.54</v>
      </c>
      <c r="V126" s="155">
        <v>1.08</v>
      </c>
      <c r="W126" s="155"/>
      <c r="X126" s="155" t="s">
        <v>120</v>
      </c>
      <c r="Y126" s="155" t="s">
        <v>121</v>
      </c>
      <c r="Z126" s="149"/>
      <c r="AA126" s="149"/>
      <c r="AB126" s="149"/>
      <c r="AC126" s="149"/>
      <c r="AD126" s="149"/>
      <c r="AE126" s="149"/>
      <c r="AF126" s="149"/>
      <c r="AG126" s="149" t="s">
        <v>122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2"/>
      <c r="B127" s="153"/>
      <c r="C127" s="242" t="s">
        <v>251</v>
      </c>
      <c r="D127" s="243"/>
      <c r="E127" s="243"/>
      <c r="F127" s="243"/>
      <c r="G127" s="243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9"/>
      <c r="AA127" s="149"/>
      <c r="AB127" s="149"/>
      <c r="AC127" s="149"/>
      <c r="AD127" s="149"/>
      <c r="AE127" s="149"/>
      <c r="AF127" s="149"/>
      <c r="AG127" s="149" t="s">
        <v>138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2.5" x14ac:dyDescent="0.2">
      <c r="A128" s="171">
        <v>50</v>
      </c>
      <c r="B128" s="172" t="s">
        <v>256</v>
      </c>
      <c r="C128" s="181" t="s">
        <v>464</v>
      </c>
      <c r="D128" s="173" t="s">
        <v>117</v>
      </c>
      <c r="E128" s="174">
        <v>1</v>
      </c>
      <c r="F128" s="175">
        <v>0</v>
      </c>
      <c r="G128" s="175">
        <v>0</v>
      </c>
      <c r="H128" s="175">
        <v>183.45</v>
      </c>
      <c r="I128" s="175">
        <v>183.45</v>
      </c>
      <c r="J128" s="175">
        <v>74.64</v>
      </c>
      <c r="K128" s="175">
        <v>74.64</v>
      </c>
      <c r="L128" s="175">
        <v>21</v>
      </c>
      <c r="M128" s="175">
        <v>312.28889999999996</v>
      </c>
      <c r="N128" s="174">
        <v>1.8000000000000001E-4</v>
      </c>
      <c r="O128" s="174">
        <v>1.8000000000000001E-4</v>
      </c>
      <c r="P128" s="174">
        <v>0</v>
      </c>
      <c r="Q128" s="174">
        <v>0</v>
      </c>
      <c r="R128" s="175"/>
      <c r="S128" s="175" t="s">
        <v>118</v>
      </c>
      <c r="T128" s="176" t="s">
        <v>119</v>
      </c>
      <c r="U128" s="155">
        <v>0.16500000000000001</v>
      </c>
      <c r="V128" s="155">
        <v>0.16500000000000001</v>
      </c>
      <c r="W128" s="155"/>
      <c r="X128" s="155" t="s">
        <v>120</v>
      </c>
      <c r="Y128" s="155" t="s">
        <v>121</v>
      </c>
      <c r="Z128" s="149"/>
      <c r="AA128" s="149"/>
      <c r="AB128" s="149"/>
      <c r="AC128" s="149"/>
      <c r="AD128" s="149"/>
      <c r="AE128" s="149"/>
      <c r="AF128" s="149"/>
      <c r="AG128" s="149" t="s">
        <v>122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22.5" x14ac:dyDescent="0.2">
      <c r="A129" s="171">
        <v>51</v>
      </c>
      <c r="B129" s="172" t="s">
        <v>257</v>
      </c>
      <c r="C129" s="181" t="s">
        <v>465</v>
      </c>
      <c r="D129" s="173" t="s">
        <v>117</v>
      </c>
      <c r="E129" s="174">
        <v>1</v>
      </c>
      <c r="F129" s="175">
        <v>0</v>
      </c>
      <c r="G129" s="175">
        <v>0</v>
      </c>
      <c r="H129" s="175">
        <v>444.07</v>
      </c>
      <c r="I129" s="175">
        <v>444.07</v>
      </c>
      <c r="J129" s="175">
        <v>102.68</v>
      </c>
      <c r="K129" s="175">
        <v>102.68</v>
      </c>
      <c r="L129" s="175">
        <v>21</v>
      </c>
      <c r="M129" s="175">
        <v>661.5675</v>
      </c>
      <c r="N129" s="174">
        <v>4.8000000000000001E-4</v>
      </c>
      <c r="O129" s="174">
        <v>4.8000000000000001E-4</v>
      </c>
      <c r="P129" s="174">
        <v>0</v>
      </c>
      <c r="Q129" s="174">
        <v>0</v>
      </c>
      <c r="R129" s="175"/>
      <c r="S129" s="175" t="s">
        <v>118</v>
      </c>
      <c r="T129" s="176" t="s">
        <v>119</v>
      </c>
      <c r="U129" s="155">
        <v>0.22700000000000001</v>
      </c>
      <c r="V129" s="155">
        <v>0.22700000000000001</v>
      </c>
      <c r="W129" s="155"/>
      <c r="X129" s="155" t="s">
        <v>120</v>
      </c>
      <c r="Y129" s="155" t="s">
        <v>121</v>
      </c>
      <c r="Z129" s="149"/>
      <c r="AA129" s="149"/>
      <c r="AB129" s="149"/>
      <c r="AC129" s="149"/>
      <c r="AD129" s="149"/>
      <c r="AE129" s="149"/>
      <c r="AF129" s="149"/>
      <c r="AG129" s="149" t="s">
        <v>122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x14ac:dyDescent="0.2">
      <c r="A130" s="171">
        <v>52</v>
      </c>
      <c r="B130" s="172" t="s">
        <v>258</v>
      </c>
      <c r="C130" s="181" t="s">
        <v>466</v>
      </c>
      <c r="D130" s="173" t="s">
        <v>117</v>
      </c>
      <c r="E130" s="174">
        <v>8</v>
      </c>
      <c r="F130" s="175">
        <v>0</v>
      </c>
      <c r="G130" s="175">
        <v>0</v>
      </c>
      <c r="H130" s="175">
        <v>312.52999999999997</v>
      </c>
      <c r="I130" s="175">
        <v>2500.2399999999998</v>
      </c>
      <c r="J130" s="175">
        <v>74.61</v>
      </c>
      <c r="K130" s="175">
        <v>596.88</v>
      </c>
      <c r="L130" s="175">
        <v>21</v>
      </c>
      <c r="M130" s="175">
        <v>3747.5151999999998</v>
      </c>
      <c r="N130" s="174">
        <v>2.5999999999999998E-4</v>
      </c>
      <c r="O130" s="174">
        <v>2.0799999999999998E-3</v>
      </c>
      <c r="P130" s="174">
        <v>0</v>
      </c>
      <c r="Q130" s="174">
        <v>0</v>
      </c>
      <c r="R130" s="175"/>
      <c r="S130" s="175" t="s">
        <v>118</v>
      </c>
      <c r="T130" s="176" t="s">
        <v>119</v>
      </c>
      <c r="U130" s="155">
        <v>0.16500000000000001</v>
      </c>
      <c r="V130" s="155">
        <v>1.32</v>
      </c>
      <c r="W130" s="155"/>
      <c r="X130" s="155" t="s">
        <v>120</v>
      </c>
      <c r="Y130" s="155" t="s">
        <v>121</v>
      </c>
      <c r="Z130" s="149"/>
      <c r="AA130" s="149"/>
      <c r="AB130" s="149"/>
      <c r="AC130" s="149"/>
      <c r="AD130" s="149"/>
      <c r="AE130" s="149"/>
      <c r="AF130" s="149"/>
      <c r="AG130" s="149" t="s">
        <v>122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22.5" x14ac:dyDescent="0.2">
      <c r="A131" s="171">
        <v>53</v>
      </c>
      <c r="B131" s="172" t="s">
        <v>259</v>
      </c>
      <c r="C131" s="181" t="s">
        <v>260</v>
      </c>
      <c r="D131" s="173" t="s">
        <v>117</v>
      </c>
      <c r="E131" s="174">
        <v>2</v>
      </c>
      <c r="F131" s="175">
        <v>0</v>
      </c>
      <c r="G131" s="175">
        <v>0</v>
      </c>
      <c r="H131" s="175">
        <v>408.98</v>
      </c>
      <c r="I131" s="175">
        <v>817.96</v>
      </c>
      <c r="J131" s="175">
        <v>93.62</v>
      </c>
      <c r="K131" s="175">
        <v>187.24</v>
      </c>
      <c r="L131" s="175">
        <v>21</v>
      </c>
      <c r="M131" s="175">
        <v>1216.2920000000001</v>
      </c>
      <c r="N131" s="174">
        <v>3.8999999999999999E-4</v>
      </c>
      <c r="O131" s="174">
        <v>7.7999999999999999E-4</v>
      </c>
      <c r="P131" s="174">
        <v>0</v>
      </c>
      <c r="Q131" s="174">
        <v>0</v>
      </c>
      <c r="R131" s="175"/>
      <c r="S131" s="175" t="s">
        <v>118</v>
      </c>
      <c r="T131" s="176" t="s">
        <v>119</v>
      </c>
      <c r="U131" s="155">
        <v>0.20699999999999999</v>
      </c>
      <c r="V131" s="155">
        <v>0.41399999999999998</v>
      </c>
      <c r="W131" s="155"/>
      <c r="X131" s="155" t="s">
        <v>120</v>
      </c>
      <c r="Y131" s="155" t="s">
        <v>121</v>
      </c>
      <c r="Z131" s="149"/>
      <c r="AA131" s="149"/>
      <c r="AB131" s="149"/>
      <c r="AC131" s="149"/>
      <c r="AD131" s="149"/>
      <c r="AE131" s="149"/>
      <c r="AF131" s="149"/>
      <c r="AG131" s="149" t="s">
        <v>122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22.5" x14ac:dyDescent="0.2">
      <c r="A132" s="171">
        <v>54</v>
      </c>
      <c r="B132" s="172" t="s">
        <v>261</v>
      </c>
      <c r="C132" s="181" t="s">
        <v>262</v>
      </c>
      <c r="D132" s="173" t="s">
        <v>117</v>
      </c>
      <c r="E132" s="174">
        <v>3</v>
      </c>
      <c r="F132" s="175">
        <v>0</v>
      </c>
      <c r="G132" s="175">
        <v>0</v>
      </c>
      <c r="H132" s="175">
        <v>464.42</v>
      </c>
      <c r="I132" s="175">
        <v>1393.26</v>
      </c>
      <c r="J132" s="175">
        <v>83.18</v>
      </c>
      <c r="K132" s="175">
        <v>249.54000000000002</v>
      </c>
      <c r="L132" s="175">
        <v>21</v>
      </c>
      <c r="M132" s="175">
        <v>1987.788</v>
      </c>
      <c r="N132" s="174">
        <v>5.6999999999999998E-4</v>
      </c>
      <c r="O132" s="174">
        <v>1.7099999999999999E-3</v>
      </c>
      <c r="P132" s="174">
        <v>0</v>
      </c>
      <c r="Q132" s="174">
        <v>0</v>
      </c>
      <c r="R132" s="175"/>
      <c r="S132" s="175" t="s">
        <v>118</v>
      </c>
      <c r="T132" s="176" t="s">
        <v>119</v>
      </c>
      <c r="U132" s="155">
        <v>0.22700000000000001</v>
      </c>
      <c r="V132" s="155">
        <v>0.68100000000000005</v>
      </c>
      <c r="W132" s="155"/>
      <c r="X132" s="155" t="s">
        <v>120</v>
      </c>
      <c r="Y132" s="155" t="s">
        <v>121</v>
      </c>
      <c r="Z132" s="149"/>
      <c r="AA132" s="149"/>
      <c r="AB132" s="149"/>
      <c r="AC132" s="149"/>
      <c r="AD132" s="149"/>
      <c r="AE132" s="149"/>
      <c r="AF132" s="149"/>
      <c r="AG132" s="149" t="s">
        <v>122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2.5" x14ac:dyDescent="0.2">
      <c r="A133" s="171">
        <v>55</v>
      </c>
      <c r="B133" s="172" t="s">
        <v>263</v>
      </c>
      <c r="C133" s="181" t="s">
        <v>264</v>
      </c>
      <c r="D133" s="173" t="s">
        <v>117</v>
      </c>
      <c r="E133" s="174">
        <v>3</v>
      </c>
      <c r="F133" s="175">
        <v>0</v>
      </c>
      <c r="G133" s="175">
        <v>0</v>
      </c>
      <c r="H133" s="175">
        <v>648.89</v>
      </c>
      <c r="I133" s="175">
        <v>1946.67</v>
      </c>
      <c r="J133" s="175">
        <v>98.22</v>
      </c>
      <c r="K133" s="175">
        <v>294.65999999999997</v>
      </c>
      <c r="L133" s="175">
        <v>21</v>
      </c>
      <c r="M133" s="175">
        <v>2712.0092999999997</v>
      </c>
      <c r="N133" s="174">
        <v>8.0000000000000004E-4</v>
      </c>
      <c r="O133" s="174">
        <v>2.4000000000000002E-3</v>
      </c>
      <c r="P133" s="174">
        <v>0</v>
      </c>
      <c r="Q133" s="174">
        <v>0</v>
      </c>
      <c r="R133" s="175"/>
      <c r="S133" s="175" t="s">
        <v>118</v>
      </c>
      <c r="T133" s="176" t="s">
        <v>119</v>
      </c>
      <c r="U133" s="155">
        <v>0.26900000000000002</v>
      </c>
      <c r="V133" s="155">
        <v>0.80700000000000005</v>
      </c>
      <c r="W133" s="155"/>
      <c r="X133" s="155" t="s">
        <v>120</v>
      </c>
      <c r="Y133" s="155" t="s">
        <v>121</v>
      </c>
      <c r="Z133" s="149"/>
      <c r="AA133" s="149"/>
      <c r="AB133" s="149"/>
      <c r="AC133" s="149"/>
      <c r="AD133" s="149"/>
      <c r="AE133" s="149"/>
      <c r="AF133" s="149"/>
      <c r="AG133" s="149" t="s">
        <v>122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ht="22.5" x14ac:dyDescent="0.2">
      <c r="A134" s="171">
        <v>56</v>
      </c>
      <c r="B134" s="172" t="s">
        <v>265</v>
      </c>
      <c r="C134" s="181" t="s">
        <v>266</v>
      </c>
      <c r="D134" s="173" t="s">
        <v>117</v>
      </c>
      <c r="E134" s="174">
        <v>2</v>
      </c>
      <c r="F134" s="175">
        <v>0</v>
      </c>
      <c r="G134" s="175">
        <v>0</v>
      </c>
      <c r="H134" s="175">
        <v>1164.8800000000001</v>
      </c>
      <c r="I134" s="175">
        <v>2329.7600000000002</v>
      </c>
      <c r="J134" s="175">
        <v>158.69999999999999</v>
      </c>
      <c r="K134" s="175">
        <v>317.39999999999998</v>
      </c>
      <c r="L134" s="175">
        <v>21</v>
      </c>
      <c r="M134" s="175">
        <v>3203.0636</v>
      </c>
      <c r="N134" s="174">
        <v>1.1800000000000001E-3</v>
      </c>
      <c r="O134" s="174">
        <v>2.3600000000000001E-3</v>
      </c>
      <c r="P134" s="174">
        <v>0</v>
      </c>
      <c r="Q134" s="174">
        <v>0</v>
      </c>
      <c r="R134" s="175"/>
      <c r="S134" s="175" t="s">
        <v>118</v>
      </c>
      <c r="T134" s="176" t="s">
        <v>119</v>
      </c>
      <c r="U134" s="155">
        <v>0.35099999999999998</v>
      </c>
      <c r="V134" s="155">
        <v>0.70199999999999996</v>
      </c>
      <c r="W134" s="155"/>
      <c r="X134" s="155" t="s">
        <v>120</v>
      </c>
      <c r="Y134" s="155" t="s">
        <v>121</v>
      </c>
      <c r="Z134" s="149"/>
      <c r="AA134" s="149"/>
      <c r="AB134" s="149"/>
      <c r="AC134" s="149"/>
      <c r="AD134" s="149"/>
      <c r="AE134" s="149"/>
      <c r="AF134" s="149"/>
      <c r="AG134" s="149" t="s">
        <v>122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22.5" x14ac:dyDescent="0.2">
      <c r="A135" s="171">
        <v>57</v>
      </c>
      <c r="B135" s="172" t="s">
        <v>267</v>
      </c>
      <c r="C135" s="181" t="s">
        <v>461</v>
      </c>
      <c r="D135" s="173" t="s">
        <v>117</v>
      </c>
      <c r="E135" s="174">
        <v>1</v>
      </c>
      <c r="F135" s="175">
        <v>0</v>
      </c>
      <c r="G135" s="175">
        <v>0</v>
      </c>
      <c r="H135" s="175">
        <v>274.41000000000003</v>
      </c>
      <c r="I135" s="175">
        <v>274.41000000000003</v>
      </c>
      <c r="J135" s="175">
        <v>74.52</v>
      </c>
      <c r="K135" s="175">
        <v>74.52</v>
      </c>
      <c r="L135" s="175">
        <v>21</v>
      </c>
      <c r="M135" s="175">
        <v>422.20530000000002</v>
      </c>
      <c r="N135" s="174">
        <v>1.4999999999999999E-4</v>
      </c>
      <c r="O135" s="174">
        <v>1.4999999999999999E-4</v>
      </c>
      <c r="P135" s="174">
        <v>0</v>
      </c>
      <c r="Q135" s="174">
        <v>0</v>
      </c>
      <c r="R135" s="175"/>
      <c r="S135" s="175" t="s">
        <v>118</v>
      </c>
      <c r="T135" s="176" t="s">
        <v>119</v>
      </c>
      <c r="U135" s="155">
        <v>0.16500000000000001</v>
      </c>
      <c r="V135" s="155">
        <v>0.16500000000000001</v>
      </c>
      <c r="W135" s="155"/>
      <c r="X135" s="155" t="s">
        <v>120</v>
      </c>
      <c r="Y135" s="155" t="s">
        <v>121</v>
      </c>
      <c r="Z135" s="149"/>
      <c r="AA135" s="149"/>
      <c r="AB135" s="149"/>
      <c r="AC135" s="149"/>
      <c r="AD135" s="149"/>
      <c r="AE135" s="149"/>
      <c r="AF135" s="149"/>
      <c r="AG135" s="149" t="s">
        <v>122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ht="22.5" x14ac:dyDescent="0.2">
      <c r="A136" s="171">
        <v>58</v>
      </c>
      <c r="B136" s="172" t="s">
        <v>268</v>
      </c>
      <c r="C136" s="181" t="s">
        <v>462</v>
      </c>
      <c r="D136" s="173" t="s">
        <v>117</v>
      </c>
      <c r="E136" s="174">
        <v>1</v>
      </c>
      <c r="F136" s="175">
        <v>0</v>
      </c>
      <c r="G136" s="175">
        <v>0</v>
      </c>
      <c r="H136" s="175">
        <v>744.24</v>
      </c>
      <c r="I136" s="175">
        <v>744.24</v>
      </c>
      <c r="J136" s="175">
        <v>121.73</v>
      </c>
      <c r="K136" s="175">
        <v>121.73</v>
      </c>
      <c r="L136" s="175">
        <v>21</v>
      </c>
      <c r="M136" s="175">
        <v>1047.8237000000001</v>
      </c>
      <c r="N136" s="174">
        <v>5.5000000000000003E-4</v>
      </c>
      <c r="O136" s="174">
        <v>5.5000000000000003E-4</v>
      </c>
      <c r="P136" s="174">
        <v>0</v>
      </c>
      <c r="Q136" s="174">
        <v>0</v>
      </c>
      <c r="R136" s="175"/>
      <c r="S136" s="175" t="s">
        <v>118</v>
      </c>
      <c r="T136" s="176" t="s">
        <v>119</v>
      </c>
      <c r="U136" s="155">
        <v>0.26900000000000002</v>
      </c>
      <c r="V136" s="155">
        <v>0.26900000000000002</v>
      </c>
      <c r="W136" s="155"/>
      <c r="X136" s="155" t="s">
        <v>120</v>
      </c>
      <c r="Y136" s="155" t="s">
        <v>121</v>
      </c>
      <c r="Z136" s="149"/>
      <c r="AA136" s="149"/>
      <c r="AB136" s="149"/>
      <c r="AC136" s="149"/>
      <c r="AD136" s="149"/>
      <c r="AE136" s="149"/>
      <c r="AF136" s="149"/>
      <c r="AG136" s="149" t="s">
        <v>122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x14ac:dyDescent="0.2">
      <c r="A137" s="171">
        <v>59</v>
      </c>
      <c r="B137" s="172" t="s">
        <v>269</v>
      </c>
      <c r="C137" s="181" t="s">
        <v>463</v>
      </c>
      <c r="D137" s="173" t="s">
        <v>117</v>
      </c>
      <c r="E137" s="174">
        <v>1</v>
      </c>
      <c r="F137" s="175">
        <v>0</v>
      </c>
      <c r="G137" s="175">
        <v>0</v>
      </c>
      <c r="H137" s="175">
        <v>2180.58</v>
      </c>
      <c r="I137" s="175">
        <v>2180.58</v>
      </c>
      <c r="J137" s="175">
        <v>209.32</v>
      </c>
      <c r="K137" s="175">
        <v>209.32</v>
      </c>
      <c r="L137" s="175">
        <v>21</v>
      </c>
      <c r="M137" s="175">
        <v>2891.779</v>
      </c>
      <c r="N137" s="174">
        <v>6.0800000000000003E-3</v>
      </c>
      <c r="O137" s="174">
        <v>6.0800000000000003E-3</v>
      </c>
      <c r="P137" s="174">
        <v>0</v>
      </c>
      <c r="Q137" s="174">
        <v>0</v>
      </c>
      <c r="R137" s="175"/>
      <c r="S137" s="175" t="s">
        <v>118</v>
      </c>
      <c r="T137" s="176" t="s">
        <v>119</v>
      </c>
      <c r="U137" s="155">
        <v>0.42299999999999999</v>
      </c>
      <c r="V137" s="155">
        <v>0.42299999999999999</v>
      </c>
      <c r="W137" s="155"/>
      <c r="X137" s="155" t="s">
        <v>120</v>
      </c>
      <c r="Y137" s="155" t="s">
        <v>121</v>
      </c>
      <c r="Z137" s="149"/>
      <c r="AA137" s="149"/>
      <c r="AB137" s="149"/>
      <c r="AC137" s="149"/>
      <c r="AD137" s="149"/>
      <c r="AE137" s="149"/>
      <c r="AF137" s="149"/>
      <c r="AG137" s="149" t="s">
        <v>122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x14ac:dyDescent="0.2">
      <c r="A138" s="165">
        <v>60</v>
      </c>
      <c r="B138" s="166" t="s">
        <v>270</v>
      </c>
      <c r="C138" s="179" t="s">
        <v>271</v>
      </c>
      <c r="D138" s="167" t="s">
        <v>128</v>
      </c>
      <c r="E138" s="168">
        <v>355</v>
      </c>
      <c r="F138" s="169">
        <v>0</v>
      </c>
      <c r="G138" s="169">
        <v>0</v>
      </c>
      <c r="H138" s="169">
        <v>0.19</v>
      </c>
      <c r="I138" s="169">
        <v>67.45</v>
      </c>
      <c r="J138" s="169">
        <v>13.14</v>
      </c>
      <c r="K138" s="169">
        <v>4664.7</v>
      </c>
      <c r="L138" s="169">
        <v>21</v>
      </c>
      <c r="M138" s="169">
        <v>5725.9014999999999</v>
      </c>
      <c r="N138" s="168">
        <v>0</v>
      </c>
      <c r="O138" s="168">
        <v>0</v>
      </c>
      <c r="P138" s="168">
        <v>0</v>
      </c>
      <c r="Q138" s="168">
        <v>0</v>
      </c>
      <c r="R138" s="169"/>
      <c r="S138" s="169" t="s">
        <v>118</v>
      </c>
      <c r="T138" s="170" t="s">
        <v>119</v>
      </c>
      <c r="U138" s="155">
        <v>2.9000000000000001E-2</v>
      </c>
      <c r="V138" s="155">
        <v>10.295</v>
      </c>
      <c r="W138" s="155"/>
      <c r="X138" s="155" t="s">
        <v>120</v>
      </c>
      <c r="Y138" s="155" t="s">
        <v>121</v>
      </c>
      <c r="Z138" s="149"/>
      <c r="AA138" s="149"/>
      <c r="AB138" s="149"/>
      <c r="AC138" s="149"/>
      <c r="AD138" s="149"/>
      <c r="AE138" s="149"/>
      <c r="AF138" s="149"/>
      <c r="AG138" s="149" t="s">
        <v>122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2"/>
      <c r="B139" s="153"/>
      <c r="C139" s="242" t="s">
        <v>272</v>
      </c>
      <c r="D139" s="243"/>
      <c r="E139" s="243"/>
      <c r="F139" s="243"/>
      <c r="G139" s="243"/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9"/>
      <c r="AA139" s="149"/>
      <c r="AB139" s="149"/>
      <c r="AC139" s="149"/>
      <c r="AD139" s="149"/>
      <c r="AE139" s="149"/>
      <c r="AF139" s="149"/>
      <c r="AG139" s="149" t="s">
        <v>138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2"/>
      <c r="B140" s="153"/>
      <c r="C140" s="180" t="s">
        <v>273</v>
      </c>
      <c r="D140" s="156"/>
      <c r="E140" s="157">
        <v>355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9"/>
      <c r="AA140" s="149"/>
      <c r="AB140" s="149"/>
      <c r="AC140" s="149"/>
      <c r="AD140" s="149"/>
      <c r="AE140" s="149"/>
      <c r="AF140" s="149"/>
      <c r="AG140" s="149" t="s">
        <v>124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x14ac:dyDescent="0.2">
      <c r="A141" s="165">
        <v>61</v>
      </c>
      <c r="B141" s="166" t="s">
        <v>274</v>
      </c>
      <c r="C141" s="179" t="s">
        <v>275</v>
      </c>
      <c r="D141" s="167" t="s">
        <v>128</v>
      </c>
      <c r="E141" s="168">
        <v>11</v>
      </c>
      <c r="F141" s="169">
        <v>0</v>
      </c>
      <c r="G141" s="169">
        <v>0</v>
      </c>
      <c r="H141" s="169">
        <v>0.22</v>
      </c>
      <c r="I141" s="169">
        <v>2.42</v>
      </c>
      <c r="J141" s="169">
        <v>14.04</v>
      </c>
      <c r="K141" s="169">
        <v>154.44</v>
      </c>
      <c r="L141" s="169">
        <v>21</v>
      </c>
      <c r="M141" s="169">
        <v>189.8006</v>
      </c>
      <c r="N141" s="168">
        <v>0</v>
      </c>
      <c r="O141" s="168">
        <v>0</v>
      </c>
      <c r="P141" s="168">
        <v>0</v>
      </c>
      <c r="Q141" s="168">
        <v>0</v>
      </c>
      <c r="R141" s="169"/>
      <c r="S141" s="169" t="s">
        <v>118</v>
      </c>
      <c r="T141" s="170" t="s">
        <v>119</v>
      </c>
      <c r="U141" s="155">
        <v>3.1E-2</v>
      </c>
      <c r="V141" s="155">
        <v>0.34099999999999997</v>
      </c>
      <c r="W141" s="155"/>
      <c r="X141" s="155" t="s">
        <v>120</v>
      </c>
      <c r="Y141" s="155" t="s">
        <v>121</v>
      </c>
      <c r="Z141" s="149"/>
      <c r="AA141" s="149"/>
      <c r="AB141" s="149"/>
      <c r="AC141" s="149"/>
      <c r="AD141" s="149"/>
      <c r="AE141" s="149"/>
      <c r="AF141" s="149"/>
      <c r="AG141" s="149" t="s">
        <v>122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2"/>
      <c r="B142" s="153"/>
      <c r="C142" s="242" t="s">
        <v>272</v>
      </c>
      <c r="D142" s="243"/>
      <c r="E142" s="243"/>
      <c r="F142" s="243"/>
      <c r="G142" s="243"/>
      <c r="H142" s="155"/>
      <c r="I142" s="155"/>
      <c r="J142" s="155"/>
      <c r="K142" s="155"/>
      <c r="L142" s="155"/>
      <c r="M142" s="155"/>
      <c r="N142" s="154"/>
      <c r="O142" s="154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9"/>
      <c r="AA142" s="149"/>
      <c r="AB142" s="149"/>
      <c r="AC142" s="149"/>
      <c r="AD142" s="149"/>
      <c r="AE142" s="149"/>
      <c r="AF142" s="149"/>
      <c r="AG142" s="149" t="s">
        <v>138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ht="22.5" x14ac:dyDescent="0.2">
      <c r="A143" s="165">
        <v>62</v>
      </c>
      <c r="B143" s="166" t="s">
        <v>276</v>
      </c>
      <c r="C143" s="179" t="s">
        <v>277</v>
      </c>
      <c r="D143" s="167" t="s">
        <v>128</v>
      </c>
      <c r="E143" s="168">
        <v>11</v>
      </c>
      <c r="F143" s="169">
        <v>0</v>
      </c>
      <c r="G143" s="169">
        <v>0</v>
      </c>
      <c r="H143" s="169">
        <v>0.34</v>
      </c>
      <c r="I143" s="169">
        <v>3.74</v>
      </c>
      <c r="J143" s="169">
        <v>19.02</v>
      </c>
      <c r="K143" s="169">
        <v>209.22</v>
      </c>
      <c r="L143" s="169">
        <v>21</v>
      </c>
      <c r="M143" s="169">
        <v>257.6816</v>
      </c>
      <c r="N143" s="168">
        <v>0</v>
      </c>
      <c r="O143" s="168">
        <v>0</v>
      </c>
      <c r="P143" s="168">
        <v>0</v>
      </c>
      <c r="Q143" s="168">
        <v>0</v>
      </c>
      <c r="R143" s="169"/>
      <c r="S143" s="169" t="s">
        <v>118</v>
      </c>
      <c r="T143" s="170" t="s">
        <v>119</v>
      </c>
      <c r="U143" s="155">
        <v>4.2000000000000003E-2</v>
      </c>
      <c r="V143" s="155">
        <v>0.46200000000000002</v>
      </c>
      <c r="W143" s="155"/>
      <c r="X143" s="155" t="s">
        <v>120</v>
      </c>
      <c r="Y143" s="155" t="s">
        <v>121</v>
      </c>
      <c r="Z143" s="149"/>
      <c r="AA143" s="149"/>
      <c r="AB143" s="149"/>
      <c r="AC143" s="149"/>
      <c r="AD143" s="149"/>
      <c r="AE143" s="149"/>
      <c r="AF143" s="149"/>
      <c r="AG143" s="149" t="s">
        <v>122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2"/>
      <c r="B144" s="153"/>
      <c r="C144" s="242" t="s">
        <v>272</v>
      </c>
      <c r="D144" s="243"/>
      <c r="E144" s="243"/>
      <c r="F144" s="243"/>
      <c r="G144" s="243"/>
      <c r="H144" s="155"/>
      <c r="I144" s="155"/>
      <c r="J144" s="155"/>
      <c r="K144" s="155"/>
      <c r="L144" s="155"/>
      <c r="M144" s="155"/>
      <c r="N144" s="154"/>
      <c r="O144" s="154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9"/>
      <c r="AA144" s="149"/>
      <c r="AB144" s="149"/>
      <c r="AC144" s="149"/>
      <c r="AD144" s="149"/>
      <c r="AE144" s="149"/>
      <c r="AF144" s="149"/>
      <c r="AG144" s="149" t="s">
        <v>138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ht="22.5" x14ac:dyDescent="0.2">
      <c r="A145" s="165">
        <v>63</v>
      </c>
      <c r="B145" s="166" t="s">
        <v>278</v>
      </c>
      <c r="C145" s="179" t="s">
        <v>279</v>
      </c>
      <c r="D145" s="167" t="s">
        <v>128</v>
      </c>
      <c r="E145" s="168">
        <v>377</v>
      </c>
      <c r="F145" s="169">
        <v>0</v>
      </c>
      <c r="G145" s="169">
        <v>0</v>
      </c>
      <c r="H145" s="169">
        <v>1.45</v>
      </c>
      <c r="I145" s="169">
        <v>546.65</v>
      </c>
      <c r="J145" s="169">
        <v>28.18</v>
      </c>
      <c r="K145" s="169">
        <v>10623.86</v>
      </c>
      <c r="L145" s="169">
        <v>21</v>
      </c>
      <c r="M145" s="169">
        <v>13516.3171</v>
      </c>
      <c r="N145" s="168">
        <v>1.0000000000000001E-5</v>
      </c>
      <c r="O145" s="168">
        <v>3.7700000000000003E-3</v>
      </c>
      <c r="P145" s="168">
        <v>0</v>
      </c>
      <c r="Q145" s="168">
        <v>0</v>
      </c>
      <c r="R145" s="169"/>
      <c r="S145" s="169" t="s">
        <v>118</v>
      </c>
      <c r="T145" s="170" t="s">
        <v>119</v>
      </c>
      <c r="U145" s="155">
        <v>6.2E-2</v>
      </c>
      <c r="V145" s="155">
        <v>23.373999999999999</v>
      </c>
      <c r="W145" s="155"/>
      <c r="X145" s="155" t="s">
        <v>120</v>
      </c>
      <c r="Y145" s="155" t="s">
        <v>121</v>
      </c>
      <c r="Z145" s="149"/>
      <c r="AA145" s="149"/>
      <c r="AB145" s="149"/>
      <c r="AC145" s="149"/>
      <c r="AD145" s="149"/>
      <c r="AE145" s="149"/>
      <c r="AF145" s="149"/>
      <c r="AG145" s="149" t="s">
        <v>122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2"/>
      <c r="B146" s="153"/>
      <c r="C146" s="242" t="s">
        <v>280</v>
      </c>
      <c r="D146" s="243"/>
      <c r="E146" s="243"/>
      <c r="F146" s="243"/>
      <c r="G146" s="243"/>
      <c r="H146" s="155"/>
      <c r="I146" s="155"/>
      <c r="J146" s="155"/>
      <c r="K146" s="155"/>
      <c r="L146" s="155"/>
      <c r="M146" s="155"/>
      <c r="N146" s="154"/>
      <c r="O146" s="154"/>
      <c r="P146" s="154"/>
      <c r="Q146" s="154"/>
      <c r="R146" s="155"/>
      <c r="S146" s="155"/>
      <c r="T146" s="155"/>
      <c r="U146" s="155"/>
      <c r="V146" s="155"/>
      <c r="W146" s="155"/>
      <c r="X146" s="155"/>
      <c r="Y146" s="155"/>
      <c r="Z146" s="149"/>
      <c r="AA146" s="149"/>
      <c r="AB146" s="149"/>
      <c r="AC146" s="149"/>
      <c r="AD146" s="149"/>
      <c r="AE146" s="149"/>
      <c r="AF146" s="149"/>
      <c r="AG146" s="149" t="s">
        <v>138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2"/>
      <c r="B147" s="153"/>
      <c r="C147" s="180" t="s">
        <v>281</v>
      </c>
      <c r="D147" s="156"/>
      <c r="E147" s="157">
        <v>377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9"/>
      <c r="AA147" s="149"/>
      <c r="AB147" s="149"/>
      <c r="AC147" s="149"/>
      <c r="AD147" s="149"/>
      <c r="AE147" s="149"/>
      <c r="AF147" s="149"/>
      <c r="AG147" s="149" t="s">
        <v>124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x14ac:dyDescent="0.2">
      <c r="A148" s="171">
        <v>64</v>
      </c>
      <c r="B148" s="172" t="s">
        <v>282</v>
      </c>
      <c r="C148" s="181" t="s">
        <v>283</v>
      </c>
      <c r="D148" s="173" t="s">
        <v>284</v>
      </c>
      <c r="E148" s="174">
        <v>0</v>
      </c>
      <c r="F148" s="175">
        <v>0</v>
      </c>
      <c r="G148" s="175">
        <v>0</v>
      </c>
      <c r="H148" s="175">
        <v>5795.65</v>
      </c>
      <c r="I148" s="175">
        <v>0</v>
      </c>
      <c r="J148" s="175">
        <v>284.35000000000002</v>
      </c>
      <c r="K148" s="175">
        <v>0</v>
      </c>
      <c r="L148" s="175">
        <v>21</v>
      </c>
      <c r="M148" s="175">
        <v>0</v>
      </c>
      <c r="N148" s="174">
        <v>3.5100000000000001E-3</v>
      </c>
      <c r="O148" s="174">
        <v>0</v>
      </c>
      <c r="P148" s="174">
        <v>0</v>
      </c>
      <c r="Q148" s="174">
        <v>0</v>
      </c>
      <c r="R148" s="175"/>
      <c r="S148" s="175" t="s">
        <v>118</v>
      </c>
      <c r="T148" s="176" t="s">
        <v>119</v>
      </c>
      <c r="U148" s="155">
        <v>0.55000000000000004</v>
      </c>
      <c r="V148" s="155">
        <v>0</v>
      </c>
      <c r="W148" s="155"/>
      <c r="X148" s="155" t="s">
        <v>120</v>
      </c>
      <c r="Y148" s="155" t="s">
        <v>121</v>
      </c>
      <c r="Z148" s="149"/>
      <c r="AA148" s="149"/>
      <c r="AB148" s="149"/>
      <c r="AC148" s="149"/>
      <c r="AD148" s="149"/>
      <c r="AE148" s="149"/>
      <c r="AF148" s="149"/>
      <c r="AG148" s="149" t="s">
        <v>122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71">
        <v>65</v>
      </c>
      <c r="B149" s="172" t="s">
        <v>285</v>
      </c>
      <c r="C149" s="181" t="s">
        <v>448</v>
      </c>
      <c r="D149" s="173" t="s">
        <v>117</v>
      </c>
      <c r="E149" s="174">
        <v>1</v>
      </c>
      <c r="F149" s="175">
        <v>0</v>
      </c>
      <c r="G149" s="175">
        <v>0</v>
      </c>
      <c r="H149" s="175">
        <v>421.21</v>
      </c>
      <c r="I149" s="175">
        <v>421.21</v>
      </c>
      <c r="J149" s="175">
        <v>74.599999999999994</v>
      </c>
      <c r="K149" s="175">
        <v>74.599999999999994</v>
      </c>
      <c r="L149" s="175">
        <v>21</v>
      </c>
      <c r="M149" s="175">
        <v>599.93010000000004</v>
      </c>
      <c r="N149" s="174">
        <v>2.1000000000000001E-4</v>
      </c>
      <c r="O149" s="174">
        <v>2.1000000000000001E-4</v>
      </c>
      <c r="P149" s="174">
        <v>0</v>
      </c>
      <c r="Q149" s="174">
        <v>0</v>
      </c>
      <c r="R149" s="175"/>
      <c r="S149" s="175" t="s">
        <v>118</v>
      </c>
      <c r="T149" s="176" t="s">
        <v>119</v>
      </c>
      <c r="U149" s="155">
        <v>0.16500000000000001</v>
      </c>
      <c r="V149" s="155">
        <v>0.16500000000000001</v>
      </c>
      <c r="W149" s="155"/>
      <c r="X149" s="155" t="s">
        <v>120</v>
      </c>
      <c r="Y149" s="155" t="s">
        <v>121</v>
      </c>
      <c r="Z149" s="149"/>
      <c r="AA149" s="149"/>
      <c r="AB149" s="149"/>
      <c r="AC149" s="149"/>
      <c r="AD149" s="149"/>
      <c r="AE149" s="149"/>
      <c r="AF149" s="149"/>
      <c r="AG149" s="149" t="s">
        <v>122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x14ac:dyDescent="0.2">
      <c r="A150" s="171">
        <v>66</v>
      </c>
      <c r="B150" s="172" t="s">
        <v>286</v>
      </c>
      <c r="C150" s="181" t="s">
        <v>449</v>
      </c>
      <c r="D150" s="173" t="s">
        <v>117</v>
      </c>
      <c r="E150" s="174">
        <v>1</v>
      </c>
      <c r="F150" s="175">
        <v>0</v>
      </c>
      <c r="G150" s="175">
        <v>0</v>
      </c>
      <c r="H150" s="175">
        <v>2872.61</v>
      </c>
      <c r="I150" s="175">
        <v>2872.61</v>
      </c>
      <c r="J150" s="175">
        <v>81.87</v>
      </c>
      <c r="K150" s="175">
        <v>81.87</v>
      </c>
      <c r="L150" s="175">
        <v>21</v>
      </c>
      <c r="M150" s="175">
        <v>3574.9207999999999</v>
      </c>
      <c r="N150" s="174">
        <v>6.4999999999999997E-4</v>
      </c>
      <c r="O150" s="174">
        <v>6.4999999999999997E-4</v>
      </c>
      <c r="P150" s="174">
        <v>0</v>
      </c>
      <c r="Q150" s="174">
        <v>0</v>
      </c>
      <c r="R150" s="175"/>
      <c r="S150" s="175" t="s">
        <v>118</v>
      </c>
      <c r="T150" s="176" t="s">
        <v>119</v>
      </c>
      <c r="U150" s="155">
        <v>0.16500000000000001</v>
      </c>
      <c r="V150" s="155">
        <v>0.16500000000000001</v>
      </c>
      <c r="W150" s="155"/>
      <c r="X150" s="155" t="s">
        <v>120</v>
      </c>
      <c r="Y150" s="155" t="s">
        <v>121</v>
      </c>
      <c r="Z150" s="149"/>
      <c r="AA150" s="149"/>
      <c r="AB150" s="149"/>
      <c r="AC150" s="149"/>
      <c r="AD150" s="149"/>
      <c r="AE150" s="149"/>
      <c r="AF150" s="149"/>
      <c r="AG150" s="149" t="s">
        <v>122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171">
        <v>67</v>
      </c>
      <c r="B151" s="172" t="s">
        <v>287</v>
      </c>
      <c r="C151" s="181" t="s">
        <v>447</v>
      </c>
      <c r="D151" s="173" t="s">
        <v>117</v>
      </c>
      <c r="E151" s="174">
        <v>1</v>
      </c>
      <c r="F151" s="175">
        <v>0</v>
      </c>
      <c r="G151" s="175">
        <v>0</v>
      </c>
      <c r="H151" s="175">
        <v>208.69</v>
      </c>
      <c r="I151" s="175">
        <v>208.69</v>
      </c>
      <c r="J151" s="175">
        <v>93.55</v>
      </c>
      <c r="K151" s="175">
        <v>93.55</v>
      </c>
      <c r="L151" s="175">
        <v>21</v>
      </c>
      <c r="M151" s="175">
        <v>365.71039999999999</v>
      </c>
      <c r="N151" s="174">
        <v>2.5000000000000001E-4</v>
      </c>
      <c r="O151" s="174">
        <v>2.5000000000000001E-4</v>
      </c>
      <c r="P151" s="174">
        <v>0</v>
      </c>
      <c r="Q151" s="174">
        <v>0</v>
      </c>
      <c r="R151" s="175"/>
      <c r="S151" s="175" t="s">
        <v>118</v>
      </c>
      <c r="T151" s="176" t="s">
        <v>119</v>
      </c>
      <c r="U151" s="155">
        <v>0.20699999999999999</v>
      </c>
      <c r="V151" s="155">
        <v>0.20699999999999999</v>
      </c>
      <c r="W151" s="155"/>
      <c r="X151" s="155" t="s">
        <v>120</v>
      </c>
      <c r="Y151" s="155" t="s">
        <v>121</v>
      </c>
      <c r="Z151" s="149"/>
      <c r="AA151" s="149"/>
      <c r="AB151" s="149"/>
      <c r="AC151" s="149"/>
      <c r="AD151" s="149"/>
      <c r="AE151" s="149"/>
      <c r="AF151" s="149"/>
      <c r="AG151" s="149" t="s">
        <v>122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x14ac:dyDescent="0.2">
      <c r="A152" s="171">
        <v>68</v>
      </c>
      <c r="B152" s="172" t="s">
        <v>288</v>
      </c>
      <c r="C152" s="181" t="s">
        <v>289</v>
      </c>
      <c r="D152" s="173" t="s">
        <v>117</v>
      </c>
      <c r="E152" s="174">
        <v>1</v>
      </c>
      <c r="F152" s="175">
        <v>0</v>
      </c>
      <c r="G152" s="175">
        <v>0</v>
      </c>
      <c r="H152" s="175">
        <v>1624.8</v>
      </c>
      <c r="I152" s="175">
        <v>1624.8</v>
      </c>
      <c r="J152" s="175">
        <v>213.26</v>
      </c>
      <c r="K152" s="175">
        <v>213.26</v>
      </c>
      <c r="L152" s="175">
        <v>21</v>
      </c>
      <c r="M152" s="175">
        <v>2224.0526</v>
      </c>
      <c r="N152" s="174">
        <v>2.5699999999999998E-3</v>
      </c>
      <c r="O152" s="174">
        <v>2.5699999999999998E-3</v>
      </c>
      <c r="P152" s="174">
        <v>0</v>
      </c>
      <c r="Q152" s="174">
        <v>0</v>
      </c>
      <c r="R152" s="175"/>
      <c r="S152" s="175" t="s">
        <v>118</v>
      </c>
      <c r="T152" s="176" t="s">
        <v>119</v>
      </c>
      <c r="U152" s="155">
        <v>0.433</v>
      </c>
      <c r="V152" s="155">
        <v>0.433</v>
      </c>
      <c r="W152" s="155"/>
      <c r="X152" s="155" t="s">
        <v>120</v>
      </c>
      <c r="Y152" s="155" t="s">
        <v>121</v>
      </c>
      <c r="Z152" s="149"/>
      <c r="AA152" s="149"/>
      <c r="AB152" s="149"/>
      <c r="AC152" s="149"/>
      <c r="AD152" s="149"/>
      <c r="AE152" s="149"/>
      <c r="AF152" s="149"/>
      <c r="AG152" s="149" t="s">
        <v>122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x14ac:dyDescent="0.2">
      <c r="A153" s="165">
        <v>69</v>
      </c>
      <c r="B153" s="166" t="s">
        <v>290</v>
      </c>
      <c r="C153" s="179" t="s">
        <v>291</v>
      </c>
      <c r="D153" s="167" t="s">
        <v>292</v>
      </c>
      <c r="E153" s="168">
        <v>18</v>
      </c>
      <c r="F153" s="169">
        <v>0</v>
      </c>
      <c r="G153" s="169">
        <v>0</v>
      </c>
      <c r="H153" s="169">
        <v>10.19</v>
      </c>
      <c r="I153" s="169">
        <v>183.42</v>
      </c>
      <c r="J153" s="169">
        <v>70.47</v>
      </c>
      <c r="K153" s="169">
        <v>1268.46</v>
      </c>
      <c r="L153" s="169">
        <v>21</v>
      </c>
      <c r="M153" s="169">
        <v>1756.7748000000001</v>
      </c>
      <c r="N153" s="168">
        <v>2.0500000000000002E-3</v>
      </c>
      <c r="O153" s="168">
        <v>3.6900000000000002E-2</v>
      </c>
      <c r="P153" s="168">
        <v>0</v>
      </c>
      <c r="Q153" s="168">
        <v>0</v>
      </c>
      <c r="R153" s="169"/>
      <c r="S153" s="169" t="s">
        <v>191</v>
      </c>
      <c r="T153" s="170" t="s">
        <v>119</v>
      </c>
      <c r="U153" s="155">
        <v>0.61</v>
      </c>
      <c r="V153" s="155">
        <v>10.98</v>
      </c>
      <c r="W153" s="155"/>
      <c r="X153" s="155" t="s">
        <v>120</v>
      </c>
      <c r="Y153" s="155" t="s">
        <v>121</v>
      </c>
      <c r="Z153" s="149"/>
      <c r="AA153" s="149"/>
      <c r="AB153" s="149"/>
      <c r="AC153" s="149"/>
      <c r="AD153" s="149"/>
      <c r="AE153" s="149"/>
      <c r="AF153" s="149"/>
      <c r="AG153" s="149" t="s">
        <v>122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2"/>
      <c r="B154" s="153"/>
      <c r="C154" s="242" t="s">
        <v>219</v>
      </c>
      <c r="D154" s="243"/>
      <c r="E154" s="243"/>
      <c r="F154" s="243"/>
      <c r="G154" s="243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9"/>
      <c r="AA154" s="149"/>
      <c r="AB154" s="149"/>
      <c r="AC154" s="149"/>
      <c r="AD154" s="149"/>
      <c r="AE154" s="149"/>
      <c r="AF154" s="149"/>
      <c r="AG154" s="149" t="s">
        <v>138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x14ac:dyDescent="0.2">
      <c r="A155" s="165">
        <v>70</v>
      </c>
      <c r="B155" s="166" t="s">
        <v>293</v>
      </c>
      <c r="C155" s="179" t="s">
        <v>294</v>
      </c>
      <c r="D155" s="167" t="s">
        <v>200</v>
      </c>
      <c r="E155" s="168">
        <v>1</v>
      </c>
      <c r="F155" s="169">
        <v>0</v>
      </c>
      <c r="G155" s="169">
        <v>0</v>
      </c>
      <c r="H155" s="169">
        <v>0</v>
      </c>
      <c r="I155" s="169">
        <v>0</v>
      </c>
      <c r="J155" s="169">
        <v>670.7</v>
      </c>
      <c r="K155" s="169">
        <v>670.7</v>
      </c>
      <c r="L155" s="169">
        <v>21</v>
      </c>
      <c r="M155" s="169">
        <v>811.54700000000003</v>
      </c>
      <c r="N155" s="168">
        <v>0</v>
      </c>
      <c r="O155" s="168">
        <v>0</v>
      </c>
      <c r="P155" s="168">
        <v>0</v>
      </c>
      <c r="Q155" s="168">
        <v>0</v>
      </c>
      <c r="R155" s="169"/>
      <c r="S155" s="169" t="s">
        <v>191</v>
      </c>
      <c r="T155" s="170" t="s">
        <v>119</v>
      </c>
      <c r="U155" s="155">
        <v>0</v>
      </c>
      <c r="V155" s="155">
        <v>0</v>
      </c>
      <c r="W155" s="155"/>
      <c r="X155" s="155" t="s">
        <v>120</v>
      </c>
      <c r="Y155" s="155" t="s">
        <v>121</v>
      </c>
      <c r="Z155" s="149"/>
      <c r="AA155" s="149"/>
      <c r="AB155" s="149"/>
      <c r="AC155" s="149"/>
      <c r="AD155" s="149"/>
      <c r="AE155" s="149"/>
      <c r="AF155" s="149"/>
      <c r="AG155" s="149" t="s">
        <v>122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2"/>
      <c r="B156" s="153"/>
      <c r="C156" s="180" t="s">
        <v>295</v>
      </c>
      <c r="D156" s="156"/>
      <c r="E156" s="157">
        <v>1</v>
      </c>
      <c r="F156" s="155"/>
      <c r="G156" s="155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9"/>
      <c r="AA156" s="149"/>
      <c r="AB156" s="149"/>
      <c r="AC156" s="149"/>
      <c r="AD156" s="149"/>
      <c r="AE156" s="149"/>
      <c r="AF156" s="149"/>
      <c r="AG156" s="149" t="s">
        <v>124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ht="22.5" x14ac:dyDescent="0.2">
      <c r="A157" s="165">
        <v>71</v>
      </c>
      <c r="B157" s="166" t="s">
        <v>296</v>
      </c>
      <c r="C157" s="179" t="s">
        <v>450</v>
      </c>
      <c r="D157" s="167" t="s">
        <v>128</v>
      </c>
      <c r="E157" s="168">
        <v>9</v>
      </c>
      <c r="F157" s="169">
        <v>0</v>
      </c>
      <c r="G157" s="169">
        <v>0</v>
      </c>
      <c r="H157" s="169">
        <v>18.68</v>
      </c>
      <c r="I157" s="169">
        <v>168.12</v>
      </c>
      <c r="J157" s="169">
        <v>70.47</v>
      </c>
      <c r="K157" s="169">
        <v>634.23</v>
      </c>
      <c r="L157" s="169">
        <v>21</v>
      </c>
      <c r="M157" s="169">
        <v>970.84350000000006</v>
      </c>
      <c r="N157" s="168">
        <v>1.0000000000000001E-5</v>
      </c>
      <c r="O157" s="168">
        <v>9.0000000000000006E-5</v>
      </c>
      <c r="P157" s="168">
        <v>0</v>
      </c>
      <c r="Q157" s="168">
        <v>0</v>
      </c>
      <c r="R157" s="169"/>
      <c r="S157" s="169" t="s">
        <v>191</v>
      </c>
      <c r="T157" s="170" t="s">
        <v>119</v>
      </c>
      <c r="U157" s="155">
        <v>0.129</v>
      </c>
      <c r="V157" s="155">
        <v>1.161</v>
      </c>
      <c r="W157" s="155"/>
      <c r="X157" s="155" t="s">
        <v>120</v>
      </c>
      <c r="Y157" s="155" t="s">
        <v>121</v>
      </c>
      <c r="Z157" s="149"/>
      <c r="AA157" s="149"/>
      <c r="AB157" s="149"/>
      <c r="AC157" s="149"/>
      <c r="AD157" s="149"/>
      <c r="AE157" s="149"/>
      <c r="AF157" s="149"/>
      <c r="AG157" s="149" t="s">
        <v>122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2"/>
      <c r="B158" s="153"/>
      <c r="C158" s="242" t="s">
        <v>234</v>
      </c>
      <c r="D158" s="243"/>
      <c r="E158" s="243"/>
      <c r="F158" s="243"/>
      <c r="G158" s="243"/>
      <c r="H158" s="155"/>
      <c r="I158" s="155"/>
      <c r="J158" s="155"/>
      <c r="K158" s="155"/>
      <c r="L158" s="155"/>
      <c r="M158" s="155"/>
      <c r="N158" s="154"/>
      <c r="O158" s="154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9"/>
      <c r="AA158" s="149"/>
      <c r="AB158" s="149"/>
      <c r="AC158" s="149"/>
      <c r="AD158" s="149"/>
      <c r="AE158" s="149"/>
      <c r="AF158" s="149"/>
      <c r="AG158" s="149" t="s">
        <v>138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ht="22.5" x14ac:dyDescent="0.2">
      <c r="A159" s="165">
        <v>72</v>
      </c>
      <c r="B159" s="166" t="s">
        <v>297</v>
      </c>
      <c r="C159" s="179" t="s">
        <v>298</v>
      </c>
      <c r="D159" s="167" t="s">
        <v>200</v>
      </c>
      <c r="E159" s="168">
        <v>12</v>
      </c>
      <c r="F159" s="169">
        <v>0</v>
      </c>
      <c r="G159" s="169">
        <v>0</v>
      </c>
      <c r="H159" s="169">
        <v>382.05</v>
      </c>
      <c r="I159" s="169">
        <v>4584.6000000000004</v>
      </c>
      <c r="J159" s="169">
        <v>101.88</v>
      </c>
      <c r="K159" s="169">
        <v>1222.56</v>
      </c>
      <c r="L159" s="169">
        <v>21</v>
      </c>
      <c r="M159" s="169">
        <v>7026.6635999999999</v>
      </c>
      <c r="N159" s="168">
        <v>0</v>
      </c>
      <c r="O159" s="168">
        <v>0</v>
      </c>
      <c r="P159" s="168">
        <v>0</v>
      </c>
      <c r="Q159" s="168">
        <v>0</v>
      </c>
      <c r="R159" s="169"/>
      <c r="S159" s="169" t="s">
        <v>191</v>
      </c>
      <c r="T159" s="170" t="s">
        <v>119</v>
      </c>
      <c r="U159" s="155">
        <v>0</v>
      </c>
      <c r="V159" s="155">
        <v>0</v>
      </c>
      <c r="W159" s="155"/>
      <c r="X159" s="155" t="s">
        <v>120</v>
      </c>
      <c r="Y159" s="155" t="s">
        <v>121</v>
      </c>
      <c r="Z159" s="149"/>
      <c r="AA159" s="149"/>
      <c r="AB159" s="149"/>
      <c r="AC159" s="149"/>
      <c r="AD159" s="149"/>
      <c r="AE159" s="149"/>
      <c r="AF159" s="149"/>
      <c r="AG159" s="149" t="s">
        <v>122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2"/>
      <c r="B160" s="153"/>
      <c r="C160" s="180" t="s">
        <v>299</v>
      </c>
      <c r="D160" s="156"/>
      <c r="E160" s="157">
        <v>12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154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9"/>
      <c r="AA160" s="149"/>
      <c r="AB160" s="149"/>
      <c r="AC160" s="149"/>
      <c r="AD160" s="149"/>
      <c r="AE160" s="149"/>
      <c r="AF160" s="149"/>
      <c r="AG160" s="149" t="s">
        <v>124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x14ac:dyDescent="0.2">
      <c r="A161" s="171">
        <v>73</v>
      </c>
      <c r="B161" s="172" t="s">
        <v>300</v>
      </c>
      <c r="C161" s="181" t="s">
        <v>301</v>
      </c>
      <c r="D161" s="173" t="s">
        <v>117</v>
      </c>
      <c r="E161" s="174">
        <v>1</v>
      </c>
      <c r="F161" s="175">
        <v>0</v>
      </c>
      <c r="G161" s="175">
        <v>0</v>
      </c>
      <c r="H161" s="175">
        <v>1770.14</v>
      </c>
      <c r="I161" s="175">
        <v>1770.14</v>
      </c>
      <c r="J161" s="175">
        <v>0</v>
      </c>
      <c r="K161" s="175">
        <v>0</v>
      </c>
      <c r="L161" s="175">
        <v>21</v>
      </c>
      <c r="M161" s="175">
        <v>2141.8694</v>
      </c>
      <c r="N161" s="174">
        <v>1.8500000000000001E-3</v>
      </c>
      <c r="O161" s="174">
        <v>1.8500000000000001E-3</v>
      </c>
      <c r="P161" s="174">
        <v>0</v>
      </c>
      <c r="Q161" s="174">
        <v>0</v>
      </c>
      <c r="R161" s="175" t="s">
        <v>302</v>
      </c>
      <c r="S161" s="175" t="s">
        <v>118</v>
      </c>
      <c r="T161" s="176" t="s">
        <v>119</v>
      </c>
      <c r="U161" s="155">
        <v>0</v>
      </c>
      <c r="V161" s="155">
        <v>0</v>
      </c>
      <c r="W161" s="155"/>
      <c r="X161" s="155" t="s">
        <v>303</v>
      </c>
      <c r="Y161" s="155" t="s">
        <v>121</v>
      </c>
      <c r="Z161" s="149"/>
      <c r="AA161" s="149"/>
      <c r="AB161" s="149"/>
      <c r="AC161" s="149"/>
      <c r="AD161" s="149"/>
      <c r="AE161" s="149"/>
      <c r="AF161" s="149"/>
      <c r="AG161" s="149" t="s">
        <v>304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ht="22.5" x14ac:dyDescent="0.2">
      <c r="A162" s="165">
        <v>74</v>
      </c>
      <c r="B162" s="166" t="s">
        <v>305</v>
      </c>
      <c r="C162" s="179" t="s">
        <v>451</v>
      </c>
      <c r="D162" s="167" t="s">
        <v>128</v>
      </c>
      <c r="E162" s="168">
        <v>18</v>
      </c>
      <c r="F162" s="169">
        <v>0</v>
      </c>
      <c r="G162" s="169">
        <v>0</v>
      </c>
      <c r="H162" s="169">
        <v>207.57</v>
      </c>
      <c r="I162" s="169">
        <v>3736.2599999999998</v>
      </c>
      <c r="J162" s="169">
        <v>0</v>
      </c>
      <c r="K162" s="169">
        <v>0</v>
      </c>
      <c r="L162" s="169">
        <v>21</v>
      </c>
      <c r="M162" s="169">
        <v>4520.8746000000001</v>
      </c>
      <c r="N162" s="168">
        <v>8.4999999999999995E-4</v>
      </c>
      <c r="O162" s="168">
        <v>1.5299999999999999E-2</v>
      </c>
      <c r="P162" s="168">
        <v>0</v>
      </c>
      <c r="Q162" s="168">
        <v>0</v>
      </c>
      <c r="R162" s="169" t="s">
        <v>302</v>
      </c>
      <c r="S162" s="169" t="s">
        <v>118</v>
      </c>
      <c r="T162" s="170" t="s">
        <v>119</v>
      </c>
      <c r="U162" s="155">
        <v>0</v>
      </c>
      <c r="V162" s="155">
        <v>0</v>
      </c>
      <c r="W162" s="155"/>
      <c r="X162" s="155" t="s">
        <v>303</v>
      </c>
      <c r="Y162" s="155" t="s">
        <v>121</v>
      </c>
      <c r="Z162" s="149"/>
      <c r="AA162" s="149"/>
      <c r="AB162" s="149"/>
      <c r="AC162" s="149"/>
      <c r="AD162" s="149"/>
      <c r="AE162" s="149"/>
      <c r="AF162" s="149"/>
      <c r="AG162" s="149" t="s">
        <v>304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2"/>
      <c r="B163" s="153"/>
      <c r="C163" s="242" t="s">
        <v>306</v>
      </c>
      <c r="D163" s="243"/>
      <c r="E163" s="243"/>
      <c r="F163" s="243"/>
      <c r="G163" s="243"/>
      <c r="H163" s="155"/>
      <c r="I163" s="155"/>
      <c r="J163" s="155"/>
      <c r="K163" s="155"/>
      <c r="L163" s="155"/>
      <c r="M163" s="155"/>
      <c r="N163" s="154"/>
      <c r="O163" s="154"/>
      <c r="P163" s="154"/>
      <c r="Q163" s="154"/>
      <c r="R163" s="155"/>
      <c r="S163" s="155"/>
      <c r="T163" s="155"/>
      <c r="U163" s="155"/>
      <c r="V163" s="155"/>
      <c r="W163" s="155"/>
      <c r="X163" s="155"/>
      <c r="Y163" s="155"/>
      <c r="Z163" s="149"/>
      <c r="AA163" s="149"/>
      <c r="AB163" s="149"/>
      <c r="AC163" s="149"/>
      <c r="AD163" s="149"/>
      <c r="AE163" s="149"/>
      <c r="AF163" s="149"/>
      <c r="AG163" s="149" t="s">
        <v>138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x14ac:dyDescent="0.2">
      <c r="A164" s="171">
        <v>75</v>
      </c>
      <c r="B164" s="172" t="s">
        <v>307</v>
      </c>
      <c r="C164" s="181" t="s">
        <v>308</v>
      </c>
      <c r="D164" s="173" t="s">
        <v>0</v>
      </c>
      <c r="E164" s="174">
        <v>2654.904</v>
      </c>
      <c r="F164" s="175">
        <v>0</v>
      </c>
      <c r="G164" s="175">
        <v>0</v>
      </c>
      <c r="H164" s="175">
        <v>0</v>
      </c>
      <c r="I164" s="175">
        <v>0</v>
      </c>
      <c r="J164" s="175">
        <v>1.19</v>
      </c>
      <c r="K164" s="175">
        <v>3159.3357599999999</v>
      </c>
      <c r="L164" s="175">
        <v>21</v>
      </c>
      <c r="M164" s="175">
        <v>3822.8014000000003</v>
      </c>
      <c r="N164" s="174">
        <v>0</v>
      </c>
      <c r="O164" s="174">
        <v>0</v>
      </c>
      <c r="P164" s="174">
        <v>0</v>
      </c>
      <c r="Q164" s="174">
        <v>0</v>
      </c>
      <c r="R164" s="175"/>
      <c r="S164" s="175" t="s">
        <v>118</v>
      </c>
      <c r="T164" s="176" t="s">
        <v>119</v>
      </c>
      <c r="U164" s="155">
        <v>0</v>
      </c>
      <c r="V164" s="155">
        <v>0</v>
      </c>
      <c r="W164" s="155"/>
      <c r="X164" s="155" t="s">
        <v>120</v>
      </c>
      <c r="Y164" s="155" t="s">
        <v>121</v>
      </c>
      <c r="Z164" s="149"/>
      <c r="AA164" s="149"/>
      <c r="AB164" s="149"/>
      <c r="AC164" s="149"/>
      <c r="AD164" s="149"/>
      <c r="AE164" s="149"/>
      <c r="AF164" s="149"/>
      <c r="AG164" s="149" t="s">
        <v>216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2.5" x14ac:dyDescent="0.2">
      <c r="A165" s="171">
        <v>76</v>
      </c>
      <c r="B165" s="172" t="s">
        <v>309</v>
      </c>
      <c r="C165" s="181" t="s">
        <v>310</v>
      </c>
      <c r="D165" s="173" t="s">
        <v>117</v>
      </c>
      <c r="E165" s="174">
        <v>2</v>
      </c>
      <c r="F165" s="175">
        <v>0</v>
      </c>
      <c r="G165" s="175">
        <v>0</v>
      </c>
      <c r="H165" s="175">
        <v>9720.9599999999991</v>
      </c>
      <c r="I165" s="175">
        <v>19441.919999999998</v>
      </c>
      <c r="J165" s="175">
        <v>789.04</v>
      </c>
      <c r="K165" s="175">
        <v>1578.08</v>
      </c>
      <c r="L165" s="175">
        <v>21</v>
      </c>
      <c r="M165" s="175">
        <v>25434.2</v>
      </c>
      <c r="N165" s="174">
        <v>1.4999999999999999E-2</v>
      </c>
      <c r="O165" s="174">
        <v>0.03</v>
      </c>
      <c r="P165" s="174">
        <v>0</v>
      </c>
      <c r="Q165" s="174">
        <v>0</v>
      </c>
      <c r="R165" s="175"/>
      <c r="S165" s="175" t="s">
        <v>118</v>
      </c>
      <c r="T165" s="176" t="s">
        <v>118</v>
      </c>
      <c r="U165" s="155">
        <v>1.6439999999999999</v>
      </c>
      <c r="V165" s="155">
        <v>3.2879999999999998</v>
      </c>
      <c r="W165" s="155"/>
      <c r="X165" s="155" t="s">
        <v>120</v>
      </c>
      <c r="Y165" s="155" t="s">
        <v>121</v>
      </c>
      <c r="Z165" s="149"/>
      <c r="AA165" s="149"/>
      <c r="AB165" s="149"/>
      <c r="AC165" s="149"/>
      <c r="AD165" s="149"/>
      <c r="AE165" s="149"/>
      <c r="AF165" s="149"/>
      <c r="AG165" s="149" t="s">
        <v>122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x14ac:dyDescent="0.2">
      <c r="A166" s="159" t="s">
        <v>113</v>
      </c>
      <c r="B166" s="160" t="s">
        <v>76</v>
      </c>
      <c r="C166" s="178" t="s">
        <v>77</v>
      </c>
      <c r="D166" s="161"/>
      <c r="E166" s="162"/>
      <c r="F166" s="163"/>
      <c r="G166" s="163">
        <v>0</v>
      </c>
      <c r="H166" s="163"/>
      <c r="I166" s="163">
        <v>265455.48</v>
      </c>
      <c r="J166" s="163"/>
      <c r="K166" s="163">
        <v>46963.11</v>
      </c>
      <c r="L166" s="163"/>
      <c r="M166" s="163"/>
      <c r="N166" s="162"/>
      <c r="O166" s="162"/>
      <c r="P166" s="162"/>
      <c r="Q166" s="162"/>
      <c r="R166" s="163"/>
      <c r="S166" s="163"/>
      <c r="T166" s="164"/>
      <c r="U166" s="158"/>
      <c r="V166" s="158"/>
      <c r="W166" s="158"/>
      <c r="X166" s="158"/>
      <c r="Y166" s="158"/>
      <c r="AG166" t="s">
        <v>114</v>
      </c>
    </row>
    <row r="167" spans="1:60" x14ac:dyDescent="0.2">
      <c r="A167" s="171">
        <v>77</v>
      </c>
      <c r="B167" s="172" t="s">
        <v>311</v>
      </c>
      <c r="C167" s="181" t="s">
        <v>312</v>
      </c>
      <c r="D167" s="173" t="s">
        <v>284</v>
      </c>
      <c r="E167" s="174">
        <v>17</v>
      </c>
      <c r="F167" s="175">
        <v>0</v>
      </c>
      <c r="G167" s="175">
        <v>0</v>
      </c>
      <c r="H167" s="175">
        <v>0</v>
      </c>
      <c r="I167" s="175">
        <v>0</v>
      </c>
      <c r="J167" s="175">
        <v>165.98</v>
      </c>
      <c r="K167" s="175">
        <v>2821.66</v>
      </c>
      <c r="L167" s="175">
        <v>21</v>
      </c>
      <c r="M167" s="175">
        <v>3414.2085999999999</v>
      </c>
      <c r="N167" s="174">
        <v>0</v>
      </c>
      <c r="O167" s="174">
        <v>0</v>
      </c>
      <c r="P167" s="174">
        <v>3.4200000000000001E-2</v>
      </c>
      <c r="Q167" s="174">
        <v>0.58140000000000003</v>
      </c>
      <c r="R167" s="175"/>
      <c r="S167" s="175" t="s">
        <v>118</v>
      </c>
      <c r="T167" s="176" t="s">
        <v>119</v>
      </c>
      <c r="U167" s="155">
        <v>0.46500000000000002</v>
      </c>
      <c r="V167" s="155">
        <v>7.9050000000000002</v>
      </c>
      <c r="W167" s="155"/>
      <c r="X167" s="155" t="s">
        <v>120</v>
      </c>
      <c r="Y167" s="155" t="s">
        <v>121</v>
      </c>
      <c r="Z167" s="149"/>
      <c r="AA167" s="149"/>
      <c r="AB167" s="149"/>
      <c r="AC167" s="149"/>
      <c r="AD167" s="149"/>
      <c r="AE167" s="149"/>
      <c r="AF167" s="149"/>
      <c r="AG167" s="149" t="s">
        <v>122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x14ac:dyDescent="0.2">
      <c r="A168" s="171">
        <v>78</v>
      </c>
      <c r="B168" s="172" t="s">
        <v>313</v>
      </c>
      <c r="C168" s="181" t="s">
        <v>314</v>
      </c>
      <c r="D168" s="173" t="s">
        <v>284</v>
      </c>
      <c r="E168" s="174">
        <v>1</v>
      </c>
      <c r="F168" s="175">
        <v>0</v>
      </c>
      <c r="G168" s="175">
        <v>0</v>
      </c>
      <c r="H168" s="175">
        <v>2851.43</v>
      </c>
      <c r="I168" s="175">
        <v>2851.43</v>
      </c>
      <c r="J168" s="175">
        <v>77.58</v>
      </c>
      <c r="K168" s="175">
        <v>77.58</v>
      </c>
      <c r="L168" s="175">
        <v>21</v>
      </c>
      <c r="M168" s="175">
        <v>3544.1021000000001</v>
      </c>
      <c r="N168" s="174">
        <v>1.8E-3</v>
      </c>
      <c r="O168" s="174">
        <v>1.8E-3</v>
      </c>
      <c r="P168" s="174">
        <v>0</v>
      </c>
      <c r="Q168" s="174">
        <v>0</v>
      </c>
      <c r="R168" s="175"/>
      <c r="S168" s="175" t="s">
        <v>118</v>
      </c>
      <c r="T168" s="176" t="s">
        <v>119</v>
      </c>
      <c r="U168" s="155">
        <v>0.5</v>
      </c>
      <c r="V168" s="155">
        <v>0.5</v>
      </c>
      <c r="W168" s="155"/>
      <c r="X168" s="155" t="s">
        <v>120</v>
      </c>
      <c r="Y168" s="155" t="s">
        <v>121</v>
      </c>
      <c r="Z168" s="149"/>
      <c r="AA168" s="149"/>
      <c r="AB168" s="149"/>
      <c r="AC168" s="149"/>
      <c r="AD168" s="149"/>
      <c r="AE168" s="149"/>
      <c r="AF168" s="149"/>
      <c r="AG168" s="149" t="s">
        <v>122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x14ac:dyDescent="0.2">
      <c r="A169" s="171">
        <v>79</v>
      </c>
      <c r="B169" s="172" t="s">
        <v>315</v>
      </c>
      <c r="C169" s="181" t="s">
        <v>452</v>
      </c>
      <c r="D169" s="173" t="s">
        <v>284</v>
      </c>
      <c r="E169" s="174">
        <v>1</v>
      </c>
      <c r="F169" s="175">
        <v>0</v>
      </c>
      <c r="G169" s="175">
        <v>0</v>
      </c>
      <c r="H169" s="175">
        <v>5638.06</v>
      </c>
      <c r="I169" s="175">
        <v>5638.06</v>
      </c>
      <c r="J169" s="175">
        <v>461.92</v>
      </c>
      <c r="K169" s="175">
        <v>461.92</v>
      </c>
      <c r="L169" s="175">
        <v>21</v>
      </c>
      <c r="M169" s="175">
        <v>7380.9757999999993</v>
      </c>
      <c r="N169" s="174">
        <v>1.8890000000000001E-2</v>
      </c>
      <c r="O169" s="174">
        <v>1.8890000000000001E-2</v>
      </c>
      <c r="P169" s="174">
        <v>0</v>
      </c>
      <c r="Q169" s="174">
        <v>0</v>
      </c>
      <c r="R169" s="175"/>
      <c r="S169" s="175" t="s">
        <v>118</v>
      </c>
      <c r="T169" s="176" t="s">
        <v>119</v>
      </c>
      <c r="U169" s="155">
        <v>0.97299999999999998</v>
      </c>
      <c r="V169" s="155">
        <v>0.97299999999999998</v>
      </c>
      <c r="W169" s="155"/>
      <c r="X169" s="155" t="s">
        <v>120</v>
      </c>
      <c r="Y169" s="155" t="s">
        <v>121</v>
      </c>
      <c r="Z169" s="149"/>
      <c r="AA169" s="149"/>
      <c r="AB169" s="149"/>
      <c r="AC169" s="149"/>
      <c r="AD169" s="149"/>
      <c r="AE169" s="149"/>
      <c r="AF169" s="149"/>
      <c r="AG169" s="149" t="s">
        <v>122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x14ac:dyDescent="0.2">
      <c r="A170" s="171">
        <v>80</v>
      </c>
      <c r="B170" s="172" t="s">
        <v>316</v>
      </c>
      <c r="C170" s="181" t="s">
        <v>453</v>
      </c>
      <c r="D170" s="173" t="s">
        <v>284</v>
      </c>
      <c r="E170" s="174">
        <v>18</v>
      </c>
      <c r="F170" s="175">
        <v>0</v>
      </c>
      <c r="G170" s="175">
        <v>0</v>
      </c>
      <c r="H170" s="175">
        <v>3112.31</v>
      </c>
      <c r="I170" s="175">
        <v>56021.58</v>
      </c>
      <c r="J170" s="175">
        <v>466.17</v>
      </c>
      <c r="K170" s="175">
        <v>8391.06</v>
      </c>
      <c r="L170" s="175">
        <v>21</v>
      </c>
      <c r="M170" s="175">
        <v>77939.294399999999</v>
      </c>
      <c r="N170" s="174">
        <v>1.9890000000000001E-2</v>
      </c>
      <c r="O170" s="174">
        <v>0.35802</v>
      </c>
      <c r="P170" s="174">
        <v>0</v>
      </c>
      <c r="Q170" s="174">
        <v>0</v>
      </c>
      <c r="R170" s="175"/>
      <c r="S170" s="175" t="s">
        <v>118</v>
      </c>
      <c r="T170" s="176" t="s">
        <v>119</v>
      </c>
      <c r="U170" s="155">
        <v>0.97299999999999998</v>
      </c>
      <c r="V170" s="155">
        <v>17.513999999999999</v>
      </c>
      <c r="W170" s="155"/>
      <c r="X170" s="155" t="s">
        <v>120</v>
      </c>
      <c r="Y170" s="155" t="s">
        <v>121</v>
      </c>
      <c r="Z170" s="149"/>
      <c r="AA170" s="149"/>
      <c r="AB170" s="149"/>
      <c r="AC170" s="149"/>
      <c r="AD170" s="149"/>
      <c r="AE170" s="149"/>
      <c r="AF170" s="149"/>
      <c r="AG170" s="149" t="s">
        <v>122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x14ac:dyDescent="0.2">
      <c r="A171" s="171">
        <v>81</v>
      </c>
      <c r="B171" s="172" t="s">
        <v>317</v>
      </c>
      <c r="C171" s="181" t="s">
        <v>318</v>
      </c>
      <c r="D171" s="173" t="s">
        <v>284</v>
      </c>
      <c r="E171" s="174">
        <v>5</v>
      </c>
      <c r="F171" s="175">
        <v>0</v>
      </c>
      <c r="G171" s="175">
        <v>0</v>
      </c>
      <c r="H171" s="175">
        <v>0</v>
      </c>
      <c r="I171" s="175">
        <v>0</v>
      </c>
      <c r="J171" s="175">
        <v>265.31</v>
      </c>
      <c r="K171" s="175">
        <v>1326.55</v>
      </c>
      <c r="L171" s="175">
        <v>21</v>
      </c>
      <c r="M171" s="175">
        <v>1605.1254999999999</v>
      </c>
      <c r="N171" s="174">
        <v>0</v>
      </c>
      <c r="O171" s="174">
        <v>0</v>
      </c>
      <c r="P171" s="174">
        <v>3.968E-2</v>
      </c>
      <c r="Q171" s="174">
        <v>0.19839999999999999</v>
      </c>
      <c r="R171" s="175"/>
      <c r="S171" s="175" t="s">
        <v>118</v>
      </c>
      <c r="T171" s="176" t="s">
        <v>119</v>
      </c>
      <c r="U171" s="155">
        <v>0.74399999999999999</v>
      </c>
      <c r="V171" s="155">
        <v>3.7199999999999998</v>
      </c>
      <c r="W171" s="155"/>
      <c r="X171" s="155" t="s">
        <v>120</v>
      </c>
      <c r="Y171" s="155" t="s">
        <v>121</v>
      </c>
      <c r="Z171" s="149"/>
      <c r="AA171" s="149"/>
      <c r="AB171" s="149"/>
      <c r="AC171" s="149"/>
      <c r="AD171" s="149"/>
      <c r="AE171" s="149"/>
      <c r="AF171" s="149"/>
      <c r="AG171" s="149" t="s">
        <v>122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x14ac:dyDescent="0.2">
      <c r="A172" s="171">
        <v>82</v>
      </c>
      <c r="B172" s="172" t="s">
        <v>319</v>
      </c>
      <c r="C172" s="181" t="s">
        <v>320</v>
      </c>
      <c r="D172" s="173" t="s">
        <v>284</v>
      </c>
      <c r="E172" s="174">
        <v>8</v>
      </c>
      <c r="F172" s="175">
        <v>0</v>
      </c>
      <c r="G172" s="175">
        <v>0</v>
      </c>
      <c r="H172" s="175">
        <v>0</v>
      </c>
      <c r="I172" s="175">
        <v>0</v>
      </c>
      <c r="J172" s="175">
        <v>136.27000000000001</v>
      </c>
      <c r="K172" s="175">
        <v>1090.1600000000001</v>
      </c>
      <c r="L172" s="175">
        <v>21</v>
      </c>
      <c r="M172" s="175">
        <v>1319.0936000000002</v>
      </c>
      <c r="N172" s="174">
        <v>0</v>
      </c>
      <c r="O172" s="174">
        <v>0</v>
      </c>
      <c r="P172" s="174">
        <v>1.9460000000000002E-2</v>
      </c>
      <c r="Q172" s="174">
        <v>0.15568000000000001</v>
      </c>
      <c r="R172" s="175"/>
      <c r="S172" s="175" t="s">
        <v>118</v>
      </c>
      <c r="T172" s="176" t="s">
        <v>119</v>
      </c>
      <c r="U172" s="155">
        <v>0.38200000000000001</v>
      </c>
      <c r="V172" s="155">
        <v>3.056</v>
      </c>
      <c r="W172" s="155"/>
      <c r="X172" s="155" t="s">
        <v>120</v>
      </c>
      <c r="Y172" s="155" t="s">
        <v>121</v>
      </c>
      <c r="Z172" s="149"/>
      <c r="AA172" s="149"/>
      <c r="AB172" s="149"/>
      <c r="AC172" s="149"/>
      <c r="AD172" s="149"/>
      <c r="AE172" s="149"/>
      <c r="AF172" s="149"/>
      <c r="AG172" s="149" t="s">
        <v>122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x14ac:dyDescent="0.2">
      <c r="A173" s="171">
        <v>83</v>
      </c>
      <c r="B173" s="172" t="s">
        <v>321</v>
      </c>
      <c r="C173" s="181" t="s">
        <v>322</v>
      </c>
      <c r="D173" s="173" t="s">
        <v>284</v>
      </c>
      <c r="E173" s="174">
        <v>1</v>
      </c>
      <c r="F173" s="175">
        <v>0</v>
      </c>
      <c r="G173" s="175">
        <v>0</v>
      </c>
      <c r="H173" s="175">
        <v>1911.45</v>
      </c>
      <c r="I173" s="175">
        <v>1911.45</v>
      </c>
      <c r="J173" s="175">
        <v>584.58000000000004</v>
      </c>
      <c r="K173" s="175">
        <v>584.58000000000004</v>
      </c>
      <c r="L173" s="175">
        <v>21</v>
      </c>
      <c r="M173" s="175">
        <v>3020.1963000000001</v>
      </c>
      <c r="N173" s="174">
        <v>1.7010000000000001E-2</v>
      </c>
      <c r="O173" s="174">
        <v>1.7010000000000001E-2</v>
      </c>
      <c r="P173" s="174">
        <v>0</v>
      </c>
      <c r="Q173" s="174">
        <v>0</v>
      </c>
      <c r="R173" s="175"/>
      <c r="S173" s="175" t="s">
        <v>118</v>
      </c>
      <c r="T173" s="176" t="s">
        <v>119</v>
      </c>
      <c r="U173" s="155">
        <v>1.2529999999999999</v>
      </c>
      <c r="V173" s="155">
        <v>1.2529999999999999</v>
      </c>
      <c r="W173" s="155"/>
      <c r="X173" s="155" t="s">
        <v>120</v>
      </c>
      <c r="Y173" s="155" t="s">
        <v>121</v>
      </c>
      <c r="Z173" s="149"/>
      <c r="AA173" s="149"/>
      <c r="AB173" s="149"/>
      <c r="AC173" s="149"/>
      <c r="AD173" s="149"/>
      <c r="AE173" s="149"/>
      <c r="AF173" s="149"/>
      <c r="AG173" s="149" t="s">
        <v>122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2.5" x14ac:dyDescent="0.2">
      <c r="A174" s="171">
        <v>84</v>
      </c>
      <c r="B174" s="172" t="s">
        <v>323</v>
      </c>
      <c r="C174" s="181" t="s">
        <v>324</v>
      </c>
      <c r="D174" s="173" t="s">
        <v>284</v>
      </c>
      <c r="E174" s="174">
        <v>11</v>
      </c>
      <c r="F174" s="175">
        <v>0</v>
      </c>
      <c r="G174" s="175">
        <v>0</v>
      </c>
      <c r="H174" s="175">
        <v>1175.32</v>
      </c>
      <c r="I174" s="175">
        <v>12928.519999999999</v>
      </c>
      <c r="J174" s="175">
        <v>543.88</v>
      </c>
      <c r="K174" s="175">
        <v>5982.68</v>
      </c>
      <c r="L174" s="175">
        <v>21</v>
      </c>
      <c r="M174" s="175">
        <v>22882.552</v>
      </c>
      <c r="N174" s="174">
        <v>1.401E-2</v>
      </c>
      <c r="O174" s="174">
        <v>0.15411</v>
      </c>
      <c r="P174" s="174">
        <v>0</v>
      </c>
      <c r="Q174" s="174">
        <v>0</v>
      </c>
      <c r="R174" s="175"/>
      <c r="S174" s="175" t="s">
        <v>118</v>
      </c>
      <c r="T174" s="176" t="s">
        <v>119</v>
      </c>
      <c r="U174" s="155">
        <v>1.1890000000000001</v>
      </c>
      <c r="V174" s="155">
        <v>13.079000000000001</v>
      </c>
      <c r="W174" s="155"/>
      <c r="X174" s="155" t="s">
        <v>120</v>
      </c>
      <c r="Y174" s="155" t="s">
        <v>121</v>
      </c>
      <c r="Z174" s="149"/>
      <c r="AA174" s="149"/>
      <c r="AB174" s="149"/>
      <c r="AC174" s="149"/>
      <c r="AD174" s="149"/>
      <c r="AE174" s="149"/>
      <c r="AF174" s="149"/>
      <c r="AG174" s="149" t="s">
        <v>122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x14ac:dyDescent="0.2">
      <c r="A175" s="171">
        <v>85</v>
      </c>
      <c r="B175" s="172" t="s">
        <v>325</v>
      </c>
      <c r="C175" s="181" t="s">
        <v>455</v>
      </c>
      <c r="D175" s="173" t="s">
        <v>284</v>
      </c>
      <c r="E175" s="174">
        <v>2</v>
      </c>
      <c r="F175" s="175">
        <v>0</v>
      </c>
      <c r="G175" s="175">
        <v>0</v>
      </c>
      <c r="H175" s="175">
        <v>1477.12</v>
      </c>
      <c r="I175" s="175">
        <v>2954.24</v>
      </c>
      <c r="J175" s="175">
        <v>564.70000000000005</v>
      </c>
      <c r="K175" s="175">
        <v>1129.4000000000001</v>
      </c>
      <c r="L175" s="175">
        <v>21</v>
      </c>
      <c r="M175" s="175">
        <v>4941.2043999999996</v>
      </c>
      <c r="N175" s="174">
        <v>8.9999999999999993E-3</v>
      </c>
      <c r="O175" s="174">
        <v>1.7999999999999999E-2</v>
      </c>
      <c r="P175" s="174">
        <v>0</v>
      </c>
      <c r="Q175" s="174">
        <v>0</v>
      </c>
      <c r="R175" s="175"/>
      <c r="S175" s="175" t="s">
        <v>118</v>
      </c>
      <c r="T175" s="176" t="s">
        <v>119</v>
      </c>
      <c r="U175" s="155">
        <v>1.1890000000000001</v>
      </c>
      <c r="V175" s="155">
        <v>2.3780000000000001</v>
      </c>
      <c r="W175" s="155"/>
      <c r="X175" s="155" t="s">
        <v>120</v>
      </c>
      <c r="Y175" s="155" t="s">
        <v>121</v>
      </c>
      <c r="Z175" s="149"/>
      <c r="AA175" s="149"/>
      <c r="AB175" s="149"/>
      <c r="AC175" s="149"/>
      <c r="AD175" s="149"/>
      <c r="AE175" s="149"/>
      <c r="AF175" s="149"/>
      <c r="AG175" s="149" t="s">
        <v>122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x14ac:dyDescent="0.2">
      <c r="A176" s="171">
        <v>86</v>
      </c>
      <c r="B176" s="172" t="s">
        <v>326</v>
      </c>
      <c r="C176" s="181" t="s">
        <v>327</v>
      </c>
      <c r="D176" s="173" t="s">
        <v>284</v>
      </c>
      <c r="E176" s="174">
        <v>1</v>
      </c>
      <c r="F176" s="175">
        <v>0</v>
      </c>
      <c r="G176" s="175">
        <v>0</v>
      </c>
      <c r="H176" s="175">
        <v>0</v>
      </c>
      <c r="I176" s="175">
        <v>0</v>
      </c>
      <c r="J176" s="175">
        <v>154.1</v>
      </c>
      <c r="K176" s="175">
        <v>154.1</v>
      </c>
      <c r="L176" s="175">
        <v>21</v>
      </c>
      <c r="M176" s="175">
        <v>186.46099999999998</v>
      </c>
      <c r="N176" s="174">
        <v>0</v>
      </c>
      <c r="O176" s="174">
        <v>0</v>
      </c>
      <c r="P176" s="174">
        <v>3.2899999999999999E-2</v>
      </c>
      <c r="Q176" s="174">
        <v>3.2899999999999999E-2</v>
      </c>
      <c r="R176" s="175"/>
      <c r="S176" s="175" t="s">
        <v>118</v>
      </c>
      <c r="T176" s="176" t="s">
        <v>119</v>
      </c>
      <c r="U176" s="155">
        <v>0.432</v>
      </c>
      <c r="V176" s="155">
        <v>0.432</v>
      </c>
      <c r="W176" s="155"/>
      <c r="X176" s="155" t="s">
        <v>120</v>
      </c>
      <c r="Y176" s="155" t="s">
        <v>121</v>
      </c>
      <c r="Z176" s="149"/>
      <c r="AA176" s="149"/>
      <c r="AB176" s="149"/>
      <c r="AC176" s="149"/>
      <c r="AD176" s="149"/>
      <c r="AE176" s="149"/>
      <c r="AF176" s="149"/>
      <c r="AG176" s="149" t="s">
        <v>122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22.5" x14ac:dyDescent="0.2">
      <c r="A177" s="171">
        <v>87</v>
      </c>
      <c r="B177" s="172" t="s">
        <v>328</v>
      </c>
      <c r="C177" s="181" t="s">
        <v>329</v>
      </c>
      <c r="D177" s="173" t="s">
        <v>284</v>
      </c>
      <c r="E177" s="174">
        <v>1</v>
      </c>
      <c r="F177" s="175">
        <v>0</v>
      </c>
      <c r="G177" s="175">
        <v>0</v>
      </c>
      <c r="H177" s="175">
        <v>1264.17</v>
      </c>
      <c r="I177" s="175">
        <v>1264.17</v>
      </c>
      <c r="J177" s="175">
        <v>186.75</v>
      </c>
      <c r="K177" s="175">
        <v>186.75</v>
      </c>
      <c r="L177" s="175">
        <v>21</v>
      </c>
      <c r="M177" s="175">
        <v>1755.6132</v>
      </c>
      <c r="N177" s="174">
        <v>1.8E-3</v>
      </c>
      <c r="O177" s="174">
        <v>1.8E-3</v>
      </c>
      <c r="P177" s="174">
        <v>0</v>
      </c>
      <c r="Q177" s="174">
        <v>0</v>
      </c>
      <c r="R177" s="175"/>
      <c r="S177" s="175" t="s">
        <v>118</v>
      </c>
      <c r="T177" s="176" t="s">
        <v>119</v>
      </c>
      <c r="U177" s="155">
        <v>0.38</v>
      </c>
      <c r="V177" s="155">
        <v>0.38</v>
      </c>
      <c r="W177" s="155"/>
      <c r="X177" s="155" t="s">
        <v>120</v>
      </c>
      <c r="Y177" s="155" t="s">
        <v>121</v>
      </c>
      <c r="Z177" s="149"/>
      <c r="AA177" s="149"/>
      <c r="AB177" s="149"/>
      <c r="AC177" s="149"/>
      <c r="AD177" s="149"/>
      <c r="AE177" s="149"/>
      <c r="AF177" s="149"/>
      <c r="AG177" s="149" t="s">
        <v>122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22.5" x14ac:dyDescent="0.2">
      <c r="A178" s="171">
        <v>88</v>
      </c>
      <c r="B178" s="172" t="s">
        <v>330</v>
      </c>
      <c r="C178" s="181" t="s">
        <v>331</v>
      </c>
      <c r="D178" s="173" t="s">
        <v>284</v>
      </c>
      <c r="E178" s="174">
        <v>1</v>
      </c>
      <c r="F178" s="175">
        <v>0</v>
      </c>
      <c r="G178" s="175">
        <v>0</v>
      </c>
      <c r="H178" s="175">
        <v>1620.95</v>
      </c>
      <c r="I178" s="175">
        <v>1620.95</v>
      </c>
      <c r="J178" s="175">
        <v>187.4</v>
      </c>
      <c r="K178" s="175">
        <v>187.4</v>
      </c>
      <c r="L178" s="175">
        <v>21</v>
      </c>
      <c r="M178" s="175">
        <v>2188.1034999999997</v>
      </c>
      <c r="N178" s="174">
        <v>2.3E-3</v>
      </c>
      <c r="O178" s="174">
        <v>2.3E-3</v>
      </c>
      <c r="P178" s="174">
        <v>0</v>
      </c>
      <c r="Q178" s="174">
        <v>0</v>
      </c>
      <c r="R178" s="175"/>
      <c r="S178" s="175" t="s">
        <v>118</v>
      </c>
      <c r="T178" s="176" t="s">
        <v>119</v>
      </c>
      <c r="U178" s="155">
        <v>0.38</v>
      </c>
      <c r="V178" s="155">
        <v>0.38</v>
      </c>
      <c r="W178" s="155"/>
      <c r="X178" s="155" t="s">
        <v>120</v>
      </c>
      <c r="Y178" s="155" t="s">
        <v>121</v>
      </c>
      <c r="Z178" s="149"/>
      <c r="AA178" s="149"/>
      <c r="AB178" s="149"/>
      <c r="AC178" s="149"/>
      <c r="AD178" s="149"/>
      <c r="AE178" s="149"/>
      <c r="AF178" s="149"/>
      <c r="AG178" s="149" t="s">
        <v>122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x14ac:dyDescent="0.2">
      <c r="A179" s="171">
        <v>89</v>
      </c>
      <c r="B179" s="172" t="s">
        <v>332</v>
      </c>
      <c r="C179" s="181" t="s">
        <v>333</v>
      </c>
      <c r="D179" s="173" t="s">
        <v>284</v>
      </c>
      <c r="E179" s="174">
        <v>2</v>
      </c>
      <c r="F179" s="175">
        <v>0</v>
      </c>
      <c r="G179" s="175">
        <v>0</v>
      </c>
      <c r="H179" s="175">
        <v>0</v>
      </c>
      <c r="I179" s="175">
        <v>0</v>
      </c>
      <c r="J179" s="175">
        <v>151.97</v>
      </c>
      <c r="K179" s="175">
        <v>303.94</v>
      </c>
      <c r="L179" s="175">
        <v>21</v>
      </c>
      <c r="M179" s="175">
        <v>367.76740000000001</v>
      </c>
      <c r="N179" s="174">
        <v>0</v>
      </c>
      <c r="O179" s="174">
        <v>0</v>
      </c>
      <c r="P179" s="174">
        <v>9.1999999999999998E-3</v>
      </c>
      <c r="Q179" s="174">
        <v>1.84E-2</v>
      </c>
      <c r="R179" s="175"/>
      <c r="S179" s="175" t="s">
        <v>118</v>
      </c>
      <c r="T179" s="176" t="s">
        <v>119</v>
      </c>
      <c r="U179" s="155">
        <v>0.46500000000000002</v>
      </c>
      <c r="V179" s="155">
        <v>0.93</v>
      </c>
      <c r="W179" s="155"/>
      <c r="X179" s="155" t="s">
        <v>120</v>
      </c>
      <c r="Y179" s="155" t="s">
        <v>121</v>
      </c>
      <c r="Z179" s="149"/>
      <c r="AA179" s="149"/>
      <c r="AB179" s="149"/>
      <c r="AC179" s="149"/>
      <c r="AD179" s="149"/>
      <c r="AE179" s="149"/>
      <c r="AF179" s="149"/>
      <c r="AG179" s="149" t="s">
        <v>122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x14ac:dyDescent="0.2">
      <c r="A180" s="171">
        <v>90</v>
      </c>
      <c r="B180" s="172" t="s">
        <v>334</v>
      </c>
      <c r="C180" s="181" t="s">
        <v>456</v>
      </c>
      <c r="D180" s="173" t="s">
        <v>284</v>
      </c>
      <c r="E180" s="174">
        <v>1</v>
      </c>
      <c r="F180" s="175">
        <v>0</v>
      </c>
      <c r="G180" s="175">
        <v>0</v>
      </c>
      <c r="H180" s="175">
        <v>4820.5200000000004</v>
      </c>
      <c r="I180" s="175">
        <v>4820.5200000000004</v>
      </c>
      <c r="J180" s="175">
        <v>591.78</v>
      </c>
      <c r="K180" s="175">
        <v>591.78</v>
      </c>
      <c r="L180" s="175">
        <v>21</v>
      </c>
      <c r="M180" s="175">
        <v>6548.8829999999998</v>
      </c>
      <c r="N180" s="174">
        <v>1.444E-2</v>
      </c>
      <c r="O180" s="174">
        <v>1.444E-2</v>
      </c>
      <c r="P180" s="174">
        <v>0</v>
      </c>
      <c r="Q180" s="174">
        <v>0</v>
      </c>
      <c r="R180" s="175"/>
      <c r="S180" s="175" t="s">
        <v>118</v>
      </c>
      <c r="T180" s="176" t="s">
        <v>119</v>
      </c>
      <c r="U180" s="155">
        <v>1.25</v>
      </c>
      <c r="V180" s="155">
        <v>1.25</v>
      </c>
      <c r="W180" s="155"/>
      <c r="X180" s="155" t="s">
        <v>120</v>
      </c>
      <c r="Y180" s="155" t="s">
        <v>121</v>
      </c>
      <c r="Z180" s="149"/>
      <c r="AA180" s="149"/>
      <c r="AB180" s="149"/>
      <c r="AC180" s="149"/>
      <c r="AD180" s="149"/>
      <c r="AE180" s="149"/>
      <c r="AF180" s="149"/>
      <c r="AG180" s="149" t="s">
        <v>122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x14ac:dyDescent="0.2">
      <c r="A181" s="171">
        <v>91</v>
      </c>
      <c r="B181" s="172" t="s">
        <v>335</v>
      </c>
      <c r="C181" s="181" t="s">
        <v>336</v>
      </c>
      <c r="D181" s="173" t="s">
        <v>117</v>
      </c>
      <c r="E181" s="174">
        <v>2</v>
      </c>
      <c r="F181" s="175">
        <v>0</v>
      </c>
      <c r="G181" s="175">
        <v>0</v>
      </c>
      <c r="H181" s="175">
        <v>405.86</v>
      </c>
      <c r="I181" s="175">
        <v>811.72</v>
      </c>
      <c r="J181" s="175">
        <v>74.67</v>
      </c>
      <c r="K181" s="175">
        <v>149.34</v>
      </c>
      <c r="L181" s="175">
        <v>21</v>
      </c>
      <c r="M181" s="175">
        <v>1162.8825999999999</v>
      </c>
      <c r="N181" s="174">
        <v>9.0000000000000006E-5</v>
      </c>
      <c r="O181" s="174">
        <v>1.8000000000000001E-4</v>
      </c>
      <c r="P181" s="174">
        <v>0</v>
      </c>
      <c r="Q181" s="174">
        <v>0</v>
      </c>
      <c r="R181" s="175"/>
      <c r="S181" s="175" t="s">
        <v>118</v>
      </c>
      <c r="T181" s="176" t="s">
        <v>119</v>
      </c>
      <c r="U181" s="155">
        <v>0.18</v>
      </c>
      <c r="V181" s="155">
        <v>0.36</v>
      </c>
      <c r="W181" s="155"/>
      <c r="X181" s="155" t="s">
        <v>120</v>
      </c>
      <c r="Y181" s="155" t="s">
        <v>121</v>
      </c>
      <c r="Z181" s="149"/>
      <c r="AA181" s="149"/>
      <c r="AB181" s="149"/>
      <c r="AC181" s="149"/>
      <c r="AD181" s="149"/>
      <c r="AE181" s="149"/>
      <c r="AF181" s="149"/>
      <c r="AG181" s="149" t="s">
        <v>122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x14ac:dyDescent="0.2">
      <c r="A182" s="165">
        <v>92</v>
      </c>
      <c r="B182" s="166" t="s">
        <v>337</v>
      </c>
      <c r="C182" s="179" t="s">
        <v>454</v>
      </c>
      <c r="D182" s="167" t="s">
        <v>284</v>
      </c>
      <c r="E182" s="168">
        <v>1</v>
      </c>
      <c r="F182" s="169">
        <v>0</v>
      </c>
      <c r="G182" s="169">
        <v>0</v>
      </c>
      <c r="H182" s="169">
        <v>10176.459999999999</v>
      </c>
      <c r="I182" s="169">
        <v>10176.459999999999</v>
      </c>
      <c r="J182" s="169">
        <v>1429.19</v>
      </c>
      <c r="K182" s="169">
        <v>1429.19</v>
      </c>
      <c r="L182" s="169">
        <v>21</v>
      </c>
      <c r="M182" s="169">
        <v>14042.836499999999</v>
      </c>
      <c r="N182" s="168">
        <v>7.6819999999999999E-2</v>
      </c>
      <c r="O182" s="168">
        <v>7.6819999999999999E-2</v>
      </c>
      <c r="P182" s="168">
        <v>0</v>
      </c>
      <c r="Q182" s="168">
        <v>0</v>
      </c>
      <c r="R182" s="169"/>
      <c r="S182" s="169" t="s">
        <v>118</v>
      </c>
      <c r="T182" s="170" t="s">
        <v>119</v>
      </c>
      <c r="U182" s="155">
        <v>3.0720000000000001</v>
      </c>
      <c r="V182" s="155">
        <v>3.0720000000000001</v>
      </c>
      <c r="W182" s="155"/>
      <c r="X182" s="155" t="s">
        <v>120</v>
      </c>
      <c r="Y182" s="155" t="s">
        <v>121</v>
      </c>
      <c r="Z182" s="149"/>
      <c r="AA182" s="149"/>
      <c r="AB182" s="149"/>
      <c r="AC182" s="149"/>
      <c r="AD182" s="149"/>
      <c r="AE182" s="149"/>
      <c r="AF182" s="149"/>
      <c r="AG182" s="149" t="s">
        <v>122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2"/>
      <c r="B183" s="153"/>
      <c r="C183" s="242" t="s">
        <v>338</v>
      </c>
      <c r="D183" s="243"/>
      <c r="E183" s="243"/>
      <c r="F183" s="243"/>
      <c r="G183" s="243"/>
      <c r="H183" s="155"/>
      <c r="I183" s="155"/>
      <c r="J183" s="155"/>
      <c r="K183" s="155"/>
      <c r="L183" s="155"/>
      <c r="M183" s="155"/>
      <c r="N183" s="154"/>
      <c r="O183" s="154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9"/>
      <c r="AA183" s="149"/>
      <c r="AB183" s="149"/>
      <c r="AC183" s="149"/>
      <c r="AD183" s="149"/>
      <c r="AE183" s="149"/>
      <c r="AF183" s="149"/>
      <c r="AG183" s="149" t="s">
        <v>138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2.5" x14ac:dyDescent="0.2">
      <c r="A184" s="165">
        <v>93</v>
      </c>
      <c r="B184" s="166" t="s">
        <v>339</v>
      </c>
      <c r="C184" s="179" t="s">
        <v>340</v>
      </c>
      <c r="D184" s="167" t="s">
        <v>284</v>
      </c>
      <c r="E184" s="168">
        <v>71</v>
      </c>
      <c r="F184" s="169">
        <v>0</v>
      </c>
      <c r="G184" s="169">
        <v>0</v>
      </c>
      <c r="H184" s="169">
        <v>321.31</v>
      </c>
      <c r="I184" s="169">
        <v>22813.01</v>
      </c>
      <c r="J184" s="169">
        <v>60.73</v>
      </c>
      <c r="K184" s="169">
        <v>4311.83</v>
      </c>
      <c r="L184" s="169">
        <v>21</v>
      </c>
      <c r="M184" s="169">
        <v>32821.056400000001</v>
      </c>
      <c r="N184" s="168">
        <v>2.4000000000000001E-4</v>
      </c>
      <c r="O184" s="168">
        <v>1.704E-2</v>
      </c>
      <c r="P184" s="168">
        <v>0</v>
      </c>
      <c r="Q184" s="168">
        <v>0</v>
      </c>
      <c r="R184" s="169"/>
      <c r="S184" s="169" t="s">
        <v>118</v>
      </c>
      <c r="T184" s="170" t="s">
        <v>119</v>
      </c>
      <c r="U184" s="155">
        <v>0.124</v>
      </c>
      <c r="V184" s="155">
        <v>8.8040000000000003</v>
      </c>
      <c r="W184" s="155"/>
      <c r="X184" s="155" t="s">
        <v>120</v>
      </c>
      <c r="Y184" s="155" t="s">
        <v>121</v>
      </c>
      <c r="Z184" s="149"/>
      <c r="AA184" s="149"/>
      <c r="AB184" s="149"/>
      <c r="AC184" s="149"/>
      <c r="AD184" s="149"/>
      <c r="AE184" s="149"/>
      <c r="AF184" s="149"/>
      <c r="AG184" s="149" t="s">
        <v>122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2"/>
      <c r="B185" s="153"/>
      <c r="C185" s="180" t="s">
        <v>341</v>
      </c>
      <c r="D185" s="156"/>
      <c r="E185" s="157">
        <v>71</v>
      </c>
      <c r="F185" s="155"/>
      <c r="G185" s="155"/>
      <c r="H185" s="155"/>
      <c r="I185" s="155"/>
      <c r="J185" s="155"/>
      <c r="K185" s="155"/>
      <c r="L185" s="155"/>
      <c r="M185" s="155"/>
      <c r="N185" s="154"/>
      <c r="O185" s="154"/>
      <c r="P185" s="154"/>
      <c r="Q185" s="154"/>
      <c r="R185" s="155"/>
      <c r="S185" s="155"/>
      <c r="T185" s="155"/>
      <c r="U185" s="155"/>
      <c r="V185" s="155"/>
      <c r="W185" s="155"/>
      <c r="X185" s="155"/>
      <c r="Y185" s="155"/>
      <c r="Z185" s="149"/>
      <c r="AA185" s="149"/>
      <c r="AB185" s="149"/>
      <c r="AC185" s="149"/>
      <c r="AD185" s="149"/>
      <c r="AE185" s="149"/>
      <c r="AF185" s="149"/>
      <c r="AG185" s="149" t="s">
        <v>124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ht="33.75" x14ac:dyDescent="0.2">
      <c r="A186" s="171">
        <v>94</v>
      </c>
      <c r="B186" s="172" t="s">
        <v>342</v>
      </c>
      <c r="C186" s="181" t="s">
        <v>343</v>
      </c>
      <c r="D186" s="173" t="s">
        <v>117</v>
      </c>
      <c r="E186" s="174">
        <v>13</v>
      </c>
      <c r="F186" s="175">
        <v>0</v>
      </c>
      <c r="G186" s="175">
        <v>0</v>
      </c>
      <c r="H186" s="175">
        <v>1822.37</v>
      </c>
      <c r="I186" s="175">
        <v>23690.809999999998</v>
      </c>
      <c r="J186" s="175">
        <v>219.45</v>
      </c>
      <c r="K186" s="175">
        <v>2852.85</v>
      </c>
      <c r="L186" s="175">
        <v>21</v>
      </c>
      <c r="M186" s="175">
        <v>32117.828600000001</v>
      </c>
      <c r="N186" s="174">
        <v>8.4999999999999995E-4</v>
      </c>
      <c r="O186" s="174">
        <v>1.1049999999999999E-2</v>
      </c>
      <c r="P186" s="174">
        <v>0</v>
      </c>
      <c r="Q186" s="174">
        <v>0</v>
      </c>
      <c r="R186" s="175"/>
      <c r="S186" s="175" t="s">
        <v>118</v>
      </c>
      <c r="T186" s="176" t="s">
        <v>119</v>
      </c>
      <c r="U186" s="155">
        <v>0.44500000000000001</v>
      </c>
      <c r="V186" s="155">
        <v>5.7850000000000001</v>
      </c>
      <c r="W186" s="155"/>
      <c r="X186" s="155" t="s">
        <v>120</v>
      </c>
      <c r="Y186" s="155" t="s">
        <v>121</v>
      </c>
      <c r="Z186" s="149"/>
      <c r="AA186" s="149"/>
      <c r="AB186" s="149"/>
      <c r="AC186" s="149"/>
      <c r="AD186" s="149"/>
      <c r="AE186" s="149"/>
      <c r="AF186" s="149"/>
      <c r="AG186" s="149" t="s">
        <v>122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ht="33.75" x14ac:dyDescent="0.2">
      <c r="A187" s="171">
        <v>95</v>
      </c>
      <c r="B187" s="172" t="s">
        <v>344</v>
      </c>
      <c r="C187" s="181" t="s">
        <v>345</v>
      </c>
      <c r="D187" s="173" t="s">
        <v>117</v>
      </c>
      <c r="E187" s="174">
        <v>4</v>
      </c>
      <c r="F187" s="175">
        <v>0</v>
      </c>
      <c r="G187" s="175">
        <v>0</v>
      </c>
      <c r="H187" s="175">
        <v>1670.13</v>
      </c>
      <c r="I187" s="175">
        <v>6680.52</v>
      </c>
      <c r="J187" s="175">
        <v>218.87</v>
      </c>
      <c r="K187" s="175">
        <v>875.48</v>
      </c>
      <c r="L187" s="175">
        <v>21</v>
      </c>
      <c r="M187" s="175">
        <v>9142.76</v>
      </c>
      <c r="N187" s="174">
        <v>1.64E-3</v>
      </c>
      <c r="O187" s="174">
        <v>6.5599999999999999E-3</v>
      </c>
      <c r="P187" s="174">
        <v>0</v>
      </c>
      <c r="Q187" s="174">
        <v>0</v>
      </c>
      <c r="R187" s="175"/>
      <c r="S187" s="175" t="s">
        <v>118</v>
      </c>
      <c r="T187" s="176" t="s">
        <v>119</v>
      </c>
      <c r="U187" s="155">
        <v>0.44500000000000001</v>
      </c>
      <c r="V187" s="155">
        <v>1.78</v>
      </c>
      <c r="W187" s="155"/>
      <c r="X187" s="155" t="s">
        <v>120</v>
      </c>
      <c r="Y187" s="155" t="s">
        <v>121</v>
      </c>
      <c r="Z187" s="149"/>
      <c r="AA187" s="149"/>
      <c r="AB187" s="149"/>
      <c r="AC187" s="149"/>
      <c r="AD187" s="149"/>
      <c r="AE187" s="149"/>
      <c r="AF187" s="149"/>
      <c r="AG187" s="149" t="s">
        <v>122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x14ac:dyDescent="0.2">
      <c r="A188" s="171">
        <v>96</v>
      </c>
      <c r="B188" s="172" t="s">
        <v>346</v>
      </c>
      <c r="C188" s="181" t="s">
        <v>347</v>
      </c>
      <c r="D188" s="173" t="s">
        <v>117</v>
      </c>
      <c r="E188" s="174">
        <v>1</v>
      </c>
      <c r="F188" s="175">
        <v>0</v>
      </c>
      <c r="G188" s="175">
        <v>0</v>
      </c>
      <c r="H188" s="175">
        <v>2924.78</v>
      </c>
      <c r="I188" s="175">
        <v>2924.78</v>
      </c>
      <c r="J188" s="175">
        <v>84.89</v>
      </c>
      <c r="K188" s="175">
        <v>84.89</v>
      </c>
      <c r="L188" s="175">
        <v>21</v>
      </c>
      <c r="M188" s="175">
        <v>3641.7006999999999</v>
      </c>
      <c r="N188" s="174">
        <v>2.0799999999999998E-3</v>
      </c>
      <c r="O188" s="174">
        <v>2.0799999999999998E-3</v>
      </c>
      <c r="P188" s="174">
        <v>0</v>
      </c>
      <c r="Q188" s="174">
        <v>0</v>
      </c>
      <c r="R188" s="175"/>
      <c r="S188" s="175" t="s">
        <v>118</v>
      </c>
      <c r="T188" s="176" t="s">
        <v>119</v>
      </c>
      <c r="U188" s="155">
        <v>0.54500000000000004</v>
      </c>
      <c r="V188" s="155">
        <v>0.54500000000000004</v>
      </c>
      <c r="W188" s="155"/>
      <c r="X188" s="155" t="s">
        <v>120</v>
      </c>
      <c r="Y188" s="155" t="s">
        <v>121</v>
      </c>
      <c r="Z188" s="149"/>
      <c r="AA188" s="149"/>
      <c r="AB188" s="149"/>
      <c r="AC188" s="149"/>
      <c r="AD188" s="149"/>
      <c r="AE188" s="149"/>
      <c r="AF188" s="149"/>
      <c r="AG188" s="149" t="s">
        <v>122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x14ac:dyDescent="0.2">
      <c r="A189" s="171">
        <v>97</v>
      </c>
      <c r="B189" s="172" t="s">
        <v>348</v>
      </c>
      <c r="C189" s="181" t="s">
        <v>349</v>
      </c>
      <c r="D189" s="173" t="s">
        <v>284</v>
      </c>
      <c r="E189" s="174">
        <v>12</v>
      </c>
      <c r="F189" s="175">
        <v>0</v>
      </c>
      <c r="G189" s="175">
        <v>0</v>
      </c>
      <c r="H189" s="175">
        <v>0</v>
      </c>
      <c r="I189" s="175">
        <v>0</v>
      </c>
      <c r="J189" s="175">
        <v>77.430000000000007</v>
      </c>
      <c r="K189" s="175">
        <v>929.16000000000008</v>
      </c>
      <c r="L189" s="175">
        <v>21</v>
      </c>
      <c r="M189" s="175">
        <v>1124.2836</v>
      </c>
      <c r="N189" s="174">
        <v>0</v>
      </c>
      <c r="O189" s="174">
        <v>0</v>
      </c>
      <c r="P189" s="174">
        <v>1.56E-3</v>
      </c>
      <c r="Q189" s="174">
        <v>1.8720000000000001E-2</v>
      </c>
      <c r="R189" s="175"/>
      <c r="S189" s="175" t="s">
        <v>118</v>
      </c>
      <c r="T189" s="176" t="s">
        <v>119</v>
      </c>
      <c r="U189" s="155">
        <v>0.217</v>
      </c>
      <c r="V189" s="155">
        <v>2.6040000000000001</v>
      </c>
      <c r="W189" s="155"/>
      <c r="X189" s="155" t="s">
        <v>120</v>
      </c>
      <c r="Y189" s="155" t="s">
        <v>121</v>
      </c>
      <c r="Z189" s="149"/>
      <c r="AA189" s="149"/>
      <c r="AB189" s="149"/>
      <c r="AC189" s="149"/>
      <c r="AD189" s="149"/>
      <c r="AE189" s="149"/>
      <c r="AF189" s="149"/>
      <c r="AG189" s="149" t="s">
        <v>122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ht="22.5" x14ac:dyDescent="0.2">
      <c r="A190" s="171">
        <v>98</v>
      </c>
      <c r="B190" s="172" t="s">
        <v>350</v>
      </c>
      <c r="C190" s="181" t="s">
        <v>351</v>
      </c>
      <c r="D190" s="173" t="s">
        <v>117</v>
      </c>
      <c r="E190" s="174">
        <v>11</v>
      </c>
      <c r="F190" s="175">
        <v>0</v>
      </c>
      <c r="G190" s="175">
        <v>0</v>
      </c>
      <c r="H190" s="175">
        <v>0</v>
      </c>
      <c r="I190" s="175">
        <v>0</v>
      </c>
      <c r="J190" s="175">
        <v>22.5</v>
      </c>
      <c r="K190" s="175">
        <v>247.5</v>
      </c>
      <c r="L190" s="175">
        <v>21</v>
      </c>
      <c r="M190" s="175">
        <v>299.47500000000002</v>
      </c>
      <c r="N190" s="174">
        <v>0</v>
      </c>
      <c r="O190" s="174">
        <v>0</v>
      </c>
      <c r="P190" s="174">
        <v>8.5999999999999998E-4</v>
      </c>
      <c r="Q190" s="174">
        <v>9.4599999999999997E-3</v>
      </c>
      <c r="R190" s="175"/>
      <c r="S190" s="175" t="s">
        <v>118</v>
      </c>
      <c r="T190" s="176" t="s">
        <v>119</v>
      </c>
      <c r="U190" s="155">
        <v>6.3E-2</v>
      </c>
      <c r="V190" s="155">
        <v>0.69300000000000006</v>
      </c>
      <c r="W190" s="155"/>
      <c r="X190" s="155" t="s">
        <v>120</v>
      </c>
      <c r="Y190" s="155" t="s">
        <v>121</v>
      </c>
      <c r="Z190" s="149"/>
      <c r="AA190" s="149"/>
      <c r="AB190" s="149"/>
      <c r="AC190" s="149"/>
      <c r="AD190" s="149"/>
      <c r="AE190" s="149"/>
      <c r="AF190" s="149"/>
      <c r="AG190" s="149" t="s">
        <v>122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45" x14ac:dyDescent="0.2">
      <c r="A191" s="171">
        <v>99</v>
      </c>
      <c r="B191" s="172" t="s">
        <v>352</v>
      </c>
      <c r="C191" s="181" t="s">
        <v>353</v>
      </c>
      <c r="D191" s="173" t="s">
        <v>117</v>
      </c>
      <c r="E191" s="174">
        <v>11</v>
      </c>
      <c r="F191" s="175">
        <v>0</v>
      </c>
      <c r="G191" s="175">
        <v>0</v>
      </c>
      <c r="H191" s="175">
        <v>505.98</v>
      </c>
      <c r="I191" s="175">
        <v>5565.7800000000007</v>
      </c>
      <c r="J191" s="175">
        <v>100.2</v>
      </c>
      <c r="K191" s="175">
        <v>1102.2</v>
      </c>
      <c r="L191" s="175">
        <v>21</v>
      </c>
      <c r="M191" s="175">
        <v>8068.2557999999999</v>
      </c>
      <c r="N191" s="174">
        <v>2.7E-4</v>
      </c>
      <c r="O191" s="174">
        <v>2.97E-3</v>
      </c>
      <c r="P191" s="174">
        <v>0</v>
      </c>
      <c r="Q191" s="174">
        <v>0</v>
      </c>
      <c r="R191" s="175"/>
      <c r="S191" s="175" t="s">
        <v>118</v>
      </c>
      <c r="T191" s="176" t="s">
        <v>119</v>
      </c>
      <c r="U191" s="155">
        <v>0.246</v>
      </c>
      <c r="V191" s="155">
        <v>2.706</v>
      </c>
      <c r="W191" s="155"/>
      <c r="X191" s="155" t="s">
        <v>120</v>
      </c>
      <c r="Y191" s="155" t="s">
        <v>121</v>
      </c>
      <c r="Z191" s="149"/>
      <c r="AA191" s="149"/>
      <c r="AB191" s="149"/>
      <c r="AC191" s="149"/>
      <c r="AD191" s="149"/>
      <c r="AE191" s="149"/>
      <c r="AF191" s="149"/>
      <c r="AG191" s="149" t="s">
        <v>122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ht="56.25" x14ac:dyDescent="0.2">
      <c r="A192" s="171">
        <v>100</v>
      </c>
      <c r="B192" s="172" t="s">
        <v>354</v>
      </c>
      <c r="C192" s="181" t="s">
        <v>355</v>
      </c>
      <c r="D192" s="173" t="s">
        <v>117</v>
      </c>
      <c r="E192" s="174">
        <v>2</v>
      </c>
      <c r="F192" s="175">
        <v>0</v>
      </c>
      <c r="G192" s="175">
        <v>0</v>
      </c>
      <c r="H192" s="175">
        <v>699.54</v>
      </c>
      <c r="I192" s="175">
        <v>1399.08</v>
      </c>
      <c r="J192" s="175">
        <v>111.24</v>
      </c>
      <c r="K192" s="175">
        <v>222.48</v>
      </c>
      <c r="L192" s="175">
        <v>21</v>
      </c>
      <c r="M192" s="175">
        <v>1962.0875999999998</v>
      </c>
      <c r="N192" s="174">
        <v>2.7999999999999998E-4</v>
      </c>
      <c r="O192" s="174">
        <v>5.5999999999999995E-4</v>
      </c>
      <c r="P192" s="174">
        <v>0</v>
      </c>
      <c r="Q192" s="174">
        <v>0</v>
      </c>
      <c r="R192" s="175"/>
      <c r="S192" s="175" t="s">
        <v>118</v>
      </c>
      <c r="T192" s="176" t="s">
        <v>119</v>
      </c>
      <c r="U192" s="155">
        <v>0.246</v>
      </c>
      <c r="V192" s="155">
        <v>0.49199999999999999</v>
      </c>
      <c r="W192" s="155"/>
      <c r="X192" s="155" t="s">
        <v>120</v>
      </c>
      <c r="Y192" s="155" t="s">
        <v>121</v>
      </c>
      <c r="Z192" s="149"/>
      <c r="AA192" s="149"/>
      <c r="AB192" s="149"/>
      <c r="AC192" s="149"/>
      <c r="AD192" s="149"/>
      <c r="AE192" s="149"/>
      <c r="AF192" s="149"/>
      <c r="AG192" s="149" t="s">
        <v>122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ht="45" x14ac:dyDescent="0.2">
      <c r="A193" s="171">
        <v>101</v>
      </c>
      <c r="B193" s="172" t="s">
        <v>356</v>
      </c>
      <c r="C193" s="181" t="s">
        <v>357</v>
      </c>
      <c r="D193" s="173" t="s">
        <v>117</v>
      </c>
      <c r="E193" s="174">
        <v>4</v>
      </c>
      <c r="F193" s="175">
        <v>0</v>
      </c>
      <c r="G193" s="175">
        <v>0</v>
      </c>
      <c r="H193" s="175">
        <v>270.89</v>
      </c>
      <c r="I193" s="175">
        <v>1083.56</v>
      </c>
      <c r="J193" s="175">
        <v>111.15</v>
      </c>
      <c r="K193" s="175">
        <v>444.6</v>
      </c>
      <c r="L193" s="175">
        <v>21</v>
      </c>
      <c r="M193" s="175">
        <v>1849.0736000000002</v>
      </c>
      <c r="N193" s="174">
        <v>2.2000000000000001E-4</v>
      </c>
      <c r="O193" s="174">
        <v>8.8000000000000003E-4</v>
      </c>
      <c r="P193" s="174">
        <v>0</v>
      </c>
      <c r="Q193" s="174">
        <v>0</v>
      </c>
      <c r="R193" s="175"/>
      <c r="S193" s="175" t="s">
        <v>118</v>
      </c>
      <c r="T193" s="176" t="s">
        <v>119</v>
      </c>
      <c r="U193" s="155">
        <v>0.246</v>
      </c>
      <c r="V193" s="155">
        <v>0.98399999999999999</v>
      </c>
      <c r="W193" s="155"/>
      <c r="X193" s="155" t="s">
        <v>120</v>
      </c>
      <c r="Y193" s="155" t="s">
        <v>121</v>
      </c>
      <c r="Z193" s="149"/>
      <c r="AA193" s="149"/>
      <c r="AB193" s="149"/>
      <c r="AC193" s="149"/>
      <c r="AD193" s="149"/>
      <c r="AE193" s="149"/>
      <c r="AF193" s="149"/>
      <c r="AG193" s="149" t="s">
        <v>122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ht="22.5" x14ac:dyDescent="0.2">
      <c r="A194" s="165">
        <v>102</v>
      </c>
      <c r="B194" s="166" t="s">
        <v>358</v>
      </c>
      <c r="C194" s="179" t="s">
        <v>359</v>
      </c>
      <c r="D194" s="167" t="s">
        <v>117</v>
      </c>
      <c r="E194" s="168">
        <v>1</v>
      </c>
      <c r="F194" s="169">
        <v>0</v>
      </c>
      <c r="G194" s="169">
        <v>0</v>
      </c>
      <c r="H194" s="169">
        <v>1835.24</v>
      </c>
      <c r="I194" s="169">
        <v>1835.24</v>
      </c>
      <c r="J194" s="169">
        <v>121.68</v>
      </c>
      <c r="K194" s="169">
        <v>121.68</v>
      </c>
      <c r="L194" s="169">
        <v>21</v>
      </c>
      <c r="M194" s="169">
        <v>2367.8732</v>
      </c>
      <c r="N194" s="168">
        <v>5.2999999999999998E-4</v>
      </c>
      <c r="O194" s="168">
        <v>5.2999999999999998E-4</v>
      </c>
      <c r="P194" s="168">
        <v>0</v>
      </c>
      <c r="Q194" s="168">
        <v>0</v>
      </c>
      <c r="R194" s="169"/>
      <c r="S194" s="169" t="s">
        <v>118</v>
      </c>
      <c r="T194" s="170" t="s">
        <v>119</v>
      </c>
      <c r="U194" s="155">
        <v>0.246</v>
      </c>
      <c r="V194" s="155">
        <v>0.246</v>
      </c>
      <c r="W194" s="155"/>
      <c r="X194" s="155" t="s">
        <v>120</v>
      </c>
      <c r="Y194" s="155" t="s">
        <v>121</v>
      </c>
      <c r="Z194" s="149"/>
      <c r="AA194" s="149"/>
      <c r="AB194" s="149"/>
      <c r="AC194" s="149"/>
      <c r="AD194" s="149"/>
      <c r="AE194" s="149"/>
      <c r="AF194" s="149"/>
      <c r="AG194" s="149" t="s">
        <v>122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2"/>
      <c r="B195" s="153"/>
      <c r="C195" s="242" t="s">
        <v>360</v>
      </c>
      <c r="D195" s="243"/>
      <c r="E195" s="243"/>
      <c r="F195" s="243"/>
      <c r="G195" s="243"/>
      <c r="H195" s="155"/>
      <c r="I195" s="155"/>
      <c r="J195" s="155"/>
      <c r="K195" s="155"/>
      <c r="L195" s="155"/>
      <c r="M195" s="155"/>
      <c r="N195" s="154"/>
      <c r="O195" s="154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9"/>
      <c r="AA195" s="149"/>
      <c r="AB195" s="149"/>
      <c r="AC195" s="149"/>
      <c r="AD195" s="149"/>
      <c r="AE195" s="149"/>
      <c r="AF195" s="149"/>
      <c r="AG195" s="149" t="s">
        <v>138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ht="33.75" x14ac:dyDescent="0.2">
      <c r="A196" s="171">
        <v>103</v>
      </c>
      <c r="B196" s="172" t="s">
        <v>361</v>
      </c>
      <c r="C196" s="181" t="s">
        <v>362</v>
      </c>
      <c r="D196" s="173" t="s">
        <v>117</v>
      </c>
      <c r="E196" s="174">
        <v>13</v>
      </c>
      <c r="F196" s="175">
        <v>0</v>
      </c>
      <c r="G196" s="175">
        <v>0</v>
      </c>
      <c r="H196" s="175">
        <v>705.53</v>
      </c>
      <c r="I196" s="175">
        <v>9171.89</v>
      </c>
      <c r="J196" s="175">
        <v>109.5</v>
      </c>
      <c r="K196" s="175">
        <v>1423.5</v>
      </c>
      <c r="L196" s="175">
        <v>21</v>
      </c>
      <c r="M196" s="175">
        <v>12820.421899999999</v>
      </c>
      <c r="N196" s="174">
        <v>0</v>
      </c>
      <c r="O196" s="174">
        <v>0</v>
      </c>
      <c r="P196" s="174">
        <v>0</v>
      </c>
      <c r="Q196" s="174">
        <v>0</v>
      </c>
      <c r="R196" s="175"/>
      <c r="S196" s="175" t="s">
        <v>118</v>
      </c>
      <c r="T196" s="176" t="s">
        <v>119</v>
      </c>
      <c r="U196" s="155">
        <v>0.246</v>
      </c>
      <c r="V196" s="155">
        <v>3.198</v>
      </c>
      <c r="W196" s="155"/>
      <c r="X196" s="155" t="s">
        <v>120</v>
      </c>
      <c r="Y196" s="155" t="s">
        <v>121</v>
      </c>
      <c r="Z196" s="149"/>
      <c r="AA196" s="149"/>
      <c r="AB196" s="149"/>
      <c r="AC196" s="149"/>
      <c r="AD196" s="149"/>
      <c r="AE196" s="149"/>
      <c r="AF196" s="149"/>
      <c r="AG196" s="149" t="s">
        <v>122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ht="22.5" x14ac:dyDescent="0.2">
      <c r="A197" s="171">
        <v>104</v>
      </c>
      <c r="B197" s="172" t="s">
        <v>363</v>
      </c>
      <c r="C197" s="181" t="s">
        <v>457</v>
      </c>
      <c r="D197" s="173" t="s">
        <v>284</v>
      </c>
      <c r="E197" s="174">
        <v>11</v>
      </c>
      <c r="F197" s="175">
        <v>0</v>
      </c>
      <c r="G197" s="175">
        <v>0</v>
      </c>
      <c r="H197" s="175">
        <v>6353.83</v>
      </c>
      <c r="I197" s="175">
        <v>69892.13</v>
      </c>
      <c r="J197" s="175">
        <v>565.42999999999995</v>
      </c>
      <c r="K197" s="175">
        <v>6219.73</v>
      </c>
      <c r="L197" s="175">
        <v>21</v>
      </c>
      <c r="M197" s="175">
        <v>92095.350600000005</v>
      </c>
      <c r="N197" s="174">
        <v>1.6E-2</v>
      </c>
      <c r="O197" s="174">
        <v>0.17599999999999999</v>
      </c>
      <c r="P197" s="174">
        <v>0</v>
      </c>
      <c r="Q197" s="174">
        <v>0</v>
      </c>
      <c r="R197" s="175"/>
      <c r="S197" s="175" t="s">
        <v>191</v>
      </c>
      <c r="T197" s="176" t="s">
        <v>119</v>
      </c>
      <c r="U197" s="155">
        <v>1.1000000000000001</v>
      </c>
      <c r="V197" s="155">
        <v>12.100000000000001</v>
      </c>
      <c r="W197" s="155"/>
      <c r="X197" s="155" t="s">
        <v>120</v>
      </c>
      <c r="Y197" s="155" t="s">
        <v>121</v>
      </c>
      <c r="Z197" s="149"/>
      <c r="AA197" s="149"/>
      <c r="AB197" s="149"/>
      <c r="AC197" s="149"/>
      <c r="AD197" s="149"/>
      <c r="AE197" s="149"/>
      <c r="AF197" s="149"/>
      <c r="AG197" s="149" t="s">
        <v>122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x14ac:dyDescent="0.2">
      <c r="A198" s="171">
        <v>105</v>
      </c>
      <c r="B198" s="172" t="s">
        <v>364</v>
      </c>
      <c r="C198" s="181" t="s">
        <v>365</v>
      </c>
      <c r="D198" s="173" t="s">
        <v>284</v>
      </c>
      <c r="E198" s="174">
        <v>1</v>
      </c>
      <c r="F198" s="175">
        <v>0</v>
      </c>
      <c r="G198" s="175">
        <v>0</v>
      </c>
      <c r="H198" s="175">
        <v>8702.32</v>
      </c>
      <c r="I198" s="175">
        <v>8702.32</v>
      </c>
      <c r="J198" s="175">
        <v>1018.81</v>
      </c>
      <c r="K198" s="175">
        <v>1018.81</v>
      </c>
      <c r="L198" s="175">
        <v>21</v>
      </c>
      <c r="M198" s="175">
        <v>11762.567299999999</v>
      </c>
      <c r="N198" s="174">
        <v>1.7000000000000001E-4</v>
      </c>
      <c r="O198" s="174">
        <v>1.7000000000000001E-4</v>
      </c>
      <c r="P198" s="174">
        <v>0</v>
      </c>
      <c r="Q198" s="174">
        <v>0</v>
      </c>
      <c r="R198" s="175"/>
      <c r="S198" s="175" t="s">
        <v>191</v>
      </c>
      <c r="T198" s="176" t="s">
        <v>119</v>
      </c>
      <c r="U198" s="155">
        <v>2.9</v>
      </c>
      <c r="V198" s="155">
        <v>2.9</v>
      </c>
      <c r="W198" s="155"/>
      <c r="X198" s="155" t="s">
        <v>120</v>
      </c>
      <c r="Y198" s="155" t="s">
        <v>121</v>
      </c>
      <c r="Z198" s="149"/>
      <c r="AA198" s="149"/>
      <c r="AB198" s="149"/>
      <c r="AC198" s="149"/>
      <c r="AD198" s="149"/>
      <c r="AE198" s="149"/>
      <c r="AF198" s="149"/>
      <c r="AG198" s="149" t="s">
        <v>122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ht="22.5" x14ac:dyDescent="0.2">
      <c r="A199" s="171">
        <v>106</v>
      </c>
      <c r="B199" s="172" t="s">
        <v>366</v>
      </c>
      <c r="C199" s="181" t="s">
        <v>367</v>
      </c>
      <c r="D199" s="173" t="s">
        <v>284</v>
      </c>
      <c r="E199" s="174">
        <v>1</v>
      </c>
      <c r="F199" s="175">
        <v>0</v>
      </c>
      <c r="G199" s="175">
        <v>0</v>
      </c>
      <c r="H199" s="175">
        <v>2971.46</v>
      </c>
      <c r="I199" s="175">
        <v>2971.46</v>
      </c>
      <c r="J199" s="175">
        <v>382.05</v>
      </c>
      <c r="K199" s="175">
        <v>382.05</v>
      </c>
      <c r="L199" s="175">
        <v>21</v>
      </c>
      <c r="M199" s="175">
        <v>4057.7471</v>
      </c>
      <c r="N199" s="174">
        <v>7.2000000000000005E-4</v>
      </c>
      <c r="O199" s="174">
        <v>7.2000000000000005E-4</v>
      </c>
      <c r="P199" s="174">
        <v>0</v>
      </c>
      <c r="Q199" s="174">
        <v>0</v>
      </c>
      <c r="R199" s="175"/>
      <c r="S199" s="175" t="s">
        <v>191</v>
      </c>
      <c r="T199" s="176" t="s">
        <v>119</v>
      </c>
      <c r="U199" s="155">
        <v>0.51</v>
      </c>
      <c r="V199" s="155">
        <v>0.51</v>
      </c>
      <c r="W199" s="155"/>
      <c r="X199" s="155" t="s">
        <v>120</v>
      </c>
      <c r="Y199" s="155" t="s">
        <v>121</v>
      </c>
      <c r="Z199" s="149"/>
      <c r="AA199" s="149"/>
      <c r="AB199" s="149"/>
      <c r="AC199" s="149"/>
      <c r="AD199" s="149"/>
      <c r="AE199" s="149"/>
      <c r="AF199" s="149"/>
      <c r="AG199" s="149" t="s">
        <v>122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ht="22.5" x14ac:dyDescent="0.2">
      <c r="A200" s="171">
        <v>107</v>
      </c>
      <c r="B200" s="172" t="s">
        <v>368</v>
      </c>
      <c r="C200" s="181" t="s">
        <v>369</v>
      </c>
      <c r="D200" s="173" t="s">
        <v>200</v>
      </c>
      <c r="E200" s="174">
        <v>1</v>
      </c>
      <c r="F200" s="175">
        <v>0</v>
      </c>
      <c r="G200" s="175">
        <v>0</v>
      </c>
      <c r="H200" s="175">
        <v>1825.32</v>
      </c>
      <c r="I200" s="175">
        <v>1825.32</v>
      </c>
      <c r="J200" s="175">
        <v>169.8</v>
      </c>
      <c r="K200" s="175">
        <v>169.8</v>
      </c>
      <c r="L200" s="175">
        <v>21</v>
      </c>
      <c r="M200" s="175">
        <v>2414.0951999999997</v>
      </c>
      <c r="N200" s="174">
        <v>0</v>
      </c>
      <c r="O200" s="174">
        <v>0</v>
      </c>
      <c r="P200" s="174">
        <v>0</v>
      </c>
      <c r="Q200" s="174">
        <v>0</v>
      </c>
      <c r="R200" s="175"/>
      <c r="S200" s="175" t="s">
        <v>191</v>
      </c>
      <c r="T200" s="176" t="s">
        <v>119</v>
      </c>
      <c r="U200" s="155">
        <v>0</v>
      </c>
      <c r="V200" s="155">
        <v>0</v>
      </c>
      <c r="W200" s="155"/>
      <c r="X200" s="155" t="s">
        <v>120</v>
      </c>
      <c r="Y200" s="155" t="s">
        <v>121</v>
      </c>
      <c r="Z200" s="149"/>
      <c r="AA200" s="149"/>
      <c r="AB200" s="149"/>
      <c r="AC200" s="149"/>
      <c r="AD200" s="149"/>
      <c r="AE200" s="149"/>
      <c r="AF200" s="149"/>
      <c r="AG200" s="149" t="s">
        <v>122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ht="22.5" x14ac:dyDescent="0.2">
      <c r="A201" s="171">
        <v>108</v>
      </c>
      <c r="B201" s="172" t="s">
        <v>370</v>
      </c>
      <c r="C201" s="181" t="s">
        <v>371</v>
      </c>
      <c r="D201" s="173" t="s">
        <v>117</v>
      </c>
      <c r="E201" s="174">
        <v>1</v>
      </c>
      <c r="F201" s="175">
        <v>0</v>
      </c>
      <c r="G201" s="175">
        <v>0</v>
      </c>
      <c r="H201" s="175">
        <v>5518.43</v>
      </c>
      <c r="I201" s="175">
        <v>5518.43</v>
      </c>
      <c r="J201" s="175">
        <v>466.94</v>
      </c>
      <c r="K201" s="175">
        <v>466.94</v>
      </c>
      <c r="L201" s="175">
        <v>21</v>
      </c>
      <c r="M201" s="175">
        <v>7242.2977000000001</v>
      </c>
      <c r="N201" s="174">
        <v>0</v>
      </c>
      <c r="O201" s="174">
        <v>0</v>
      </c>
      <c r="P201" s="174">
        <v>0</v>
      </c>
      <c r="Q201" s="174">
        <v>0</v>
      </c>
      <c r="R201" s="175"/>
      <c r="S201" s="175" t="s">
        <v>191</v>
      </c>
      <c r="T201" s="176" t="s">
        <v>119</v>
      </c>
      <c r="U201" s="155">
        <v>1.4</v>
      </c>
      <c r="V201" s="155">
        <v>1.4</v>
      </c>
      <c r="W201" s="155"/>
      <c r="X201" s="155" t="s">
        <v>120</v>
      </c>
      <c r="Y201" s="155" t="s">
        <v>121</v>
      </c>
      <c r="Z201" s="149"/>
      <c r="AA201" s="149"/>
      <c r="AB201" s="149"/>
      <c r="AC201" s="149"/>
      <c r="AD201" s="149"/>
      <c r="AE201" s="149"/>
      <c r="AF201" s="149"/>
      <c r="AG201" s="149" t="s">
        <v>122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ht="22.5" x14ac:dyDescent="0.2">
      <c r="A202" s="171">
        <v>109</v>
      </c>
      <c r="B202" s="172" t="s">
        <v>372</v>
      </c>
      <c r="C202" s="181" t="s">
        <v>373</v>
      </c>
      <c r="D202" s="173" t="s">
        <v>200</v>
      </c>
      <c r="E202" s="174">
        <v>1</v>
      </c>
      <c r="F202" s="175">
        <v>0</v>
      </c>
      <c r="G202" s="175">
        <v>0</v>
      </c>
      <c r="H202" s="175">
        <v>382.05</v>
      </c>
      <c r="I202" s="175">
        <v>382.05</v>
      </c>
      <c r="J202" s="175">
        <v>84.9</v>
      </c>
      <c r="K202" s="175">
        <v>84.9</v>
      </c>
      <c r="L202" s="175">
        <v>21</v>
      </c>
      <c r="M202" s="175">
        <v>565.0095</v>
      </c>
      <c r="N202" s="174">
        <v>0</v>
      </c>
      <c r="O202" s="174">
        <v>0</v>
      </c>
      <c r="P202" s="174">
        <v>0</v>
      </c>
      <c r="Q202" s="174">
        <v>0</v>
      </c>
      <c r="R202" s="175"/>
      <c r="S202" s="175" t="s">
        <v>191</v>
      </c>
      <c r="T202" s="176" t="s">
        <v>119</v>
      </c>
      <c r="U202" s="155">
        <v>0</v>
      </c>
      <c r="V202" s="155">
        <v>0</v>
      </c>
      <c r="W202" s="155"/>
      <c r="X202" s="155" t="s">
        <v>120</v>
      </c>
      <c r="Y202" s="155" t="s">
        <v>121</v>
      </c>
      <c r="Z202" s="149"/>
      <c r="AA202" s="149"/>
      <c r="AB202" s="149"/>
      <c r="AC202" s="149"/>
      <c r="AD202" s="149"/>
      <c r="AE202" s="149"/>
      <c r="AF202" s="149"/>
      <c r="AG202" s="149" t="s">
        <v>122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ht="22.5" x14ac:dyDescent="0.2">
      <c r="A203" s="171">
        <v>110</v>
      </c>
      <c r="B203" s="172" t="s">
        <v>374</v>
      </c>
      <c r="C203" s="181" t="s">
        <v>375</v>
      </c>
      <c r="D203" s="173" t="s">
        <v>0</v>
      </c>
      <c r="E203" s="174">
        <v>3666.5065</v>
      </c>
      <c r="F203" s="175">
        <v>0</v>
      </c>
      <c r="G203" s="175">
        <v>0</v>
      </c>
      <c r="H203" s="175">
        <v>0</v>
      </c>
      <c r="I203" s="175">
        <v>0</v>
      </c>
      <c r="J203" s="175">
        <v>0.31</v>
      </c>
      <c r="K203" s="175">
        <v>1136.617015</v>
      </c>
      <c r="L203" s="175">
        <v>21</v>
      </c>
      <c r="M203" s="175">
        <v>1375.3101999999999</v>
      </c>
      <c r="N203" s="174">
        <v>0</v>
      </c>
      <c r="O203" s="174">
        <v>0</v>
      </c>
      <c r="P203" s="174">
        <v>0</v>
      </c>
      <c r="Q203" s="174">
        <v>0</v>
      </c>
      <c r="R203" s="175"/>
      <c r="S203" s="175" t="s">
        <v>118</v>
      </c>
      <c r="T203" s="176" t="s">
        <v>119</v>
      </c>
      <c r="U203" s="155">
        <v>0</v>
      </c>
      <c r="V203" s="155">
        <v>0</v>
      </c>
      <c r="W203" s="155"/>
      <c r="X203" s="155" t="s">
        <v>120</v>
      </c>
      <c r="Y203" s="155" t="s">
        <v>121</v>
      </c>
      <c r="Z203" s="149"/>
      <c r="AA203" s="149"/>
      <c r="AB203" s="149"/>
      <c r="AC203" s="149"/>
      <c r="AD203" s="149"/>
      <c r="AE203" s="149"/>
      <c r="AF203" s="149"/>
      <c r="AG203" s="149" t="s">
        <v>216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x14ac:dyDescent="0.2">
      <c r="A204" s="159" t="s">
        <v>113</v>
      </c>
      <c r="B204" s="160" t="s">
        <v>78</v>
      </c>
      <c r="C204" s="178" t="s">
        <v>79</v>
      </c>
      <c r="D204" s="161"/>
      <c r="E204" s="162"/>
      <c r="F204" s="163"/>
      <c r="G204" s="163">
        <v>0</v>
      </c>
      <c r="H204" s="163"/>
      <c r="I204" s="163">
        <v>171515.25</v>
      </c>
      <c r="J204" s="163"/>
      <c r="K204" s="163">
        <v>23297.29</v>
      </c>
      <c r="L204" s="163"/>
      <c r="M204" s="163"/>
      <c r="N204" s="162"/>
      <c r="O204" s="162"/>
      <c r="P204" s="162"/>
      <c r="Q204" s="162"/>
      <c r="R204" s="163"/>
      <c r="S204" s="163"/>
      <c r="T204" s="164"/>
      <c r="U204" s="158"/>
      <c r="V204" s="158"/>
      <c r="W204" s="158"/>
      <c r="X204" s="158"/>
      <c r="Y204" s="158"/>
      <c r="AG204" t="s">
        <v>114</v>
      </c>
    </row>
    <row r="205" spans="1:60" x14ac:dyDescent="0.2">
      <c r="A205" s="165">
        <v>111</v>
      </c>
      <c r="B205" s="166" t="s">
        <v>376</v>
      </c>
      <c r="C205" s="179" t="s">
        <v>458</v>
      </c>
      <c r="D205" s="167" t="s">
        <v>284</v>
      </c>
      <c r="E205" s="168">
        <v>18</v>
      </c>
      <c r="F205" s="169">
        <v>0</v>
      </c>
      <c r="G205" s="169">
        <v>0</v>
      </c>
      <c r="H205" s="169">
        <v>8018.8</v>
      </c>
      <c r="I205" s="169">
        <v>144338.4</v>
      </c>
      <c r="J205" s="169">
        <v>1056.8599999999999</v>
      </c>
      <c r="K205" s="169">
        <v>19023.48</v>
      </c>
      <c r="L205" s="169">
        <v>21</v>
      </c>
      <c r="M205" s="169">
        <v>197667.87480000002</v>
      </c>
      <c r="N205" s="168">
        <v>1.2970000000000001E-2</v>
      </c>
      <c r="O205" s="168">
        <v>0.23346</v>
      </c>
      <c r="P205" s="168">
        <v>0</v>
      </c>
      <c r="Q205" s="168">
        <v>0</v>
      </c>
      <c r="R205" s="169"/>
      <c r="S205" s="169" t="s">
        <v>118</v>
      </c>
      <c r="T205" s="170" t="s">
        <v>119</v>
      </c>
      <c r="U205" s="155">
        <v>1.9</v>
      </c>
      <c r="V205" s="155">
        <v>34.199999999999996</v>
      </c>
      <c r="W205" s="155"/>
      <c r="X205" s="155" t="s">
        <v>120</v>
      </c>
      <c r="Y205" s="155" t="s">
        <v>121</v>
      </c>
      <c r="Z205" s="149"/>
      <c r="AA205" s="149"/>
      <c r="AB205" s="149"/>
      <c r="AC205" s="149"/>
      <c r="AD205" s="149"/>
      <c r="AE205" s="149"/>
      <c r="AF205" s="149"/>
      <c r="AG205" s="149" t="s">
        <v>122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52"/>
      <c r="B206" s="153"/>
      <c r="C206" s="242" t="s">
        <v>377</v>
      </c>
      <c r="D206" s="243"/>
      <c r="E206" s="243"/>
      <c r="F206" s="243"/>
      <c r="G206" s="243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9"/>
      <c r="AA206" s="149"/>
      <c r="AB206" s="149"/>
      <c r="AC206" s="149"/>
      <c r="AD206" s="149"/>
      <c r="AE206" s="149"/>
      <c r="AF206" s="149"/>
      <c r="AG206" s="149" t="s">
        <v>138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2"/>
      <c r="B207" s="153"/>
      <c r="C207" s="244" t="s">
        <v>378</v>
      </c>
      <c r="D207" s="245"/>
      <c r="E207" s="245"/>
      <c r="F207" s="245"/>
      <c r="G207" s="245"/>
      <c r="H207" s="155"/>
      <c r="I207" s="155"/>
      <c r="J207" s="155"/>
      <c r="K207" s="155"/>
      <c r="L207" s="155"/>
      <c r="M207" s="155"/>
      <c r="N207" s="154"/>
      <c r="O207" s="154"/>
      <c r="P207" s="154"/>
      <c r="Q207" s="154"/>
      <c r="R207" s="155"/>
      <c r="S207" s="155"/>
      <c r="T207" s="155"/>
      <c r="U207" s="155"/>
      <c r="V207" s="155"/>
      <c r="W207" s="155"/>
      <c r="X207" s="155"/>
      <c r="Y207" s="155"/>
      <c r="Z207" s="149"/>
      <c r="AA207" s="149"/>
      <c r="AB207" s="149"/>
      <c r="AC207" s="149"/>
      <c r="AD207" s="149"/>
      <c r="AE207" s="149"/>
      <c r="AF207" s="149"/>
      <c r="AG207" s="149" t="s">
        <v>138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x14ac:dyDescent="0.2">
      <c r="A208" s="165">
        <v>112</v>
      </c>
      <c r="B208" s="166" t="s">
        <v>379</v>
      </c>
      <c r="C208" s="179" t="s">
        <v>459</v>
      </c>
      <c r="D208" s="167" t="s">
        <v>284</v>
      </c>
      <c r="E208" s="168">
        <v>1</v>
      </c>
      <c r="F208" s="169">
        <v>0</v>
      </c>
      <c r="G208" s="169">
        <v>0</v>
      </c>
      <c r="H208" s="169">
        <v>10833.8</v>
      </c>
      <c r="I208" s="169">
        <v>10833.8</v>
      </c>
      <c r="J208" s="169">
        <v>1060.51</v>
      </c>
      <c r="K208" s="169">
        <v>1060.51</v>
      </c>
      <c r="L208" s="169">
        <v>21</v>
      </c>
      <c r="M208" s="169">
        <v>14392.115099999999</v>
      </c>
      <c r="N208" s="168">
        <v>1.4500000000000001E-2</v>
      </c>
      <c r="O208" s="168">
        <v>1.4500000000000001E-2</v>
      </c>
      <c r="P208" s="168">
        <v>0</v>
      </c>
      <c r="Q208" s="168">
        <v>0</v>
      </c>
      <c r="R208" s="169"/>
      <c r="S208" s="169" t="s">
        <v>118</v>
      </c>
      <c r="T208" s="170" t="s">
        <v>119</v>
      </c>
      <c r="U208" s="155">
        <v>1.9</v>
      </c>
      <c r="V208" s="155">
        <v>1.9</v>
      </c>
      <c r="W208" s="155"/>
      <c r="X208" s="155" t="s">
        <v>120</v>
      </c>
      <c r="Y208" s="155" t="s">
        <v>121</v>
      </c>
      <c r="Z208" s="149"/>
      <c r="AA208" s="149"/>
      <c r="AB208" s="149"/>
      <c r="AC208" s="149"/>
      <c r="AD208" s="149"/>
      <c r="AE208" s="149"/>
      <c r="AF208" s="149"/>
      <c r="AG208" s="149" t="s">
        <v>122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ht="22.5" outlineLevel="1" x14ac:dyDescent="0.2">
      <c r="A209" s="152"/>
      <c r="B209" s="153"/>
      <c r="C209" s="242" t="s">
        <v>380</v>
      </c>
      <c r="D209" s="243"/>
      <c r="E209" s="243"/>
      <c r="F209" s="243"/>
      <c r="G209" s="243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9"/>
      <c r="AA209" s="149"/>
      <c r="AB209" s="149"/>
      <c r="AC209" s="149"/>
      <c r="AD209" s="149"/>
      <c r="AE209" s="149"/>
      <c r="AF209" s="149"/>
      <c r="AG209" s="149" t="s">
        <v>138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77" t="str">
        <f>C209</f>
        <v>tlumení hluku, bez ovládacího tlačítka, ovládání zepředu, stavební výška 112 cm, včetně dodávky materiálu</v>
      </c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2"/>
      <c r="B210" s="153"/>
      <c r="C210" s="244" t="s">
        <v>378</v>
      </c>
      <c r="D210" s="245"/>
      <c r="E210" s="245"/>
      <c r="F210" s="245"/>
      <c r="G210" s="245"/>
      <c r="H210" s="155"/>
      <c r="I210" s="155"/>
      <c r="J210" s="155"/>
      <c r="K210" s="155"/>
      <c r="L210" s="155"/>
      <c r="M210" s="155"/>
      <c r="N210" s="154"/>
      <c r="O210" s="154"/>
      <c r="P210" s="154"/>
      <c r="Q210" s="154"/>
      <c r="R210" s="155"/>
      <c r="S210" s="155"/>
      <c r="T210" s="155"/>
      <c r="U210" s="155"/>
      <c r="V210" s="155"/>
      <c r="W210" s="155"/>
      <c r="X210" s="155"/>
      <c r="Y210" s="155"/>
      <c r="Z210" s="149"/>
      <c r="AA210" s="149"/>
      <c r="AB210" s="149"/>
      <c r="AC210" s="149"/>
      <c r="AD210" s="149"/>
      <c r="AE210" s="149"/>
      <c r="AF210" s="149"/>
      <c r="AG210" s="149" t="s">
        <v>138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x14ac:dyDescent="0.2">
      <c r="A211" s="171">
        <v>113</v>
      </c>
      <c r="B211" s="172" t="s">
        <v>381</v>
      </c>
      <c r="C211" s="181" t="s">
        <v>382</v>
      </c>
      <c r="D211" s="173" t="s">
        <v>200</v>
      </c>
      <c r="E211" s="174">
        <v>18</v>
      </c>
      <c r="F211" s="175">
        <v>0</v>
      </c>
      <c r="G211" s="175">
        <v>0</v>
      </c>
      <c r="H211" s="175">
        <v>848.99</v>
      </c>
      <c r="I211" s="175">
        <v>15281.82</v>
      </c>
      <c r="J211" s="175">
        <v>127.35</v>
      </c>
      <c r="K211" s="175">
        <v>2292.2999999999997</v>
      </c>
      <c r="L211" s="175">
        <v>21</v>
      </c>
      <c r="M211" s="175">
        <v>21264.6852</v>
      </c>
      <c r="N211" s="174">
        <v>0</v>
      </c>
      <c r="O211" s="174">
        <v>0</v>
      </c>
      <c r="P211" s="174">
        <v>0</v>
      </c>
      <c r="Q211" s="174">
        <v>0</v>
      </c>
      <c r="R211" s="175"/>
      <c r="S211" s="175" t="s">
        <v>191</v>
      </c>
      <c r="T211" s="176" t="s">
        <v>119</v>
      </c>
      <c r="U211" s="155">
        <v>0</v>
      </c>
      <c r="V211" s="155">
        <v>0</v>
      </c>
      <c r="W211" s="155"/>
      <c r="X211" s="155" t="s">
        <v>120</v>
      </c>
      <c r="Y211" s="155" t="s">
        <v>121</v>
      </c>
      <c r="Z211" s="149"/>
      <c r="AA211" s="149"/>
      <c r="AB211" s="149"/>
      <c r="AC211" s="149"/>
      <c r="AD211" s="149"/>
      <c r="AE211" s="149"/>
      <c r="AF211" s="149"/>
      <c r="AG211" s="149" t="s">
        <v>122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ht="22.5" x14ac:dyDescent="0.2">
      <c r="A212" s="171">
        <v>114</v>
      </c>
      <c r="B212" s="172" t="s">
        <v>383</v>
      </c>
      <c r="C212" s="181" t="s">
        <v>384</v>
      </c>
      <c r="D212" s="173" t="s">
        <v>200</v>
      </c>
      <c r="E212" s="174">
        <v>1</v>
      </c>
      <c r="F212" s="175">
        <v>0</v>
      </c>
      <c r="G212" s="175">
        <v>0</v>
      </c>
      <c r="H212" s="175">
        <v>1061.23</v>
      </c>
      <c r="I212" s="175">
        <v>1061.23</v>
      </c>
      <c r="J212" s="175">
        <v>212.25</v>
      </c>
      <c r="K212" s="175">
        <v>212.25</v>
      </c>
      <c r="L212" s="175">
        <v>21</v>
      </c>
      <c r="M212" s="175">
        <v>1540.9108000000001</v>
      </c>
      <c r="N212" s="174">
        <v>0</v>
      </c>
      <c r="O212" s="174">
        <v>0</v>
      </c>
      <c r="P212" s="174">
        <v>0</v>
      </c>
      <c r="Q212" s="174">
        <v>0</v>
      </c>
      <c r="R212" s="175"/>
      <c r="S212" s="175" t="s">
        <v>191</v>
      </c>
      <c r="T212" s="176" t="s">
        <v>119</v>
      </c>
      <c r="U212" s="155">
        <v>0</v>
      </c>
      <c r="V212" s="155">
        <v>0</v>
      </c>
      <c r="W212" s="155"/>
      <c r="X212" s="155" t="s">
        <v>120</v>
      </c>
      <c r="Y212" s="155" t="s">
        <v>121</v>
      </c>
      <c r="Z212" s="149"/>
      <c r="AA212" s="149"/>
      <c r="AB212" s="149"/>
      <c r="AC212" s="149"/>
      <c r="AD212" s="149"/>
      <c r="AE212" s="149"/>
      <c r="AF212" s="149"/>
      <c r="AG212" s="149" t="s">
        <v>122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ht="22.5" x14ac:dyDescent="0.2">
      <c r="A213" s="171">
        <v>115</v>
      </c>
      <c r="B213" s="172" t="s">
        <v>385</v>
      </c>
      <c r="C213" s="181" t="s">
        <v>386</v>
      </c>
      <c r="D213" s="173" t="s">
        <v>0</v>
      </c>
      <c r="E213" s="174">
        <v>2286.3000000000002</v>
      </c>
      <c r="F213" s="175">
        <v>0</v>
      </c>
      <c r="G213" s="175">
        <v>0</v>
      </c>
      <c r="H213" s="175">
        <v>0</v>
      </c>
      <c r="I213" s="175">
        <v>0</v>
      </c>
      <c r="J213" s="175">
        <v>0.31</v>
      </c>
      <c r="K213" s="175">
        <v>708.75300000000004</v>
      </c>
      <c r="L213" s="175">
        <v>21</v>
      </c>
      <c r="M213" s="175">
        <v>857.58749999999998</v>
      </c>
      <c r="N213" s="174">
        <v>0</v>
      </c>
      <c r="O213" s="174">
        <v>0</v>
      </c>
      <c r="P213" s="174">
        <v>0</v>
      </c>
      <c r="Q213" s="174">
        <v>0</v>
      </c>
      <c r="R213" s="175"/>
      <c r="S213" s="175" t="s">
        <v>118</v>
      </c>
      <c r="T213" s="176" t="s">
        <v>119</v>
      </c>
      <c r="U213" s="155">
        <v>0</v>
      </c>
      <c r="V213" s="155">
        <v>0</v>
      </c>
      <c r="W213" s="155"/>
      <c r="X213" s="155" t="s">
        <v>120</v>
      </c>
      <c r="Y213" s="155" t="s">
        <v>121</v>
      </c>
      <c r="Z213" s="149"/>
      <c r="AA213" s="149"/>
      <c r="AB213" s="149"/>
      <c r="AC213" s="149"/>
      <c r="AD213" s="149"/>
      <c r="AE213" s="149"/>
      <c r="AF213" s="149"/>
      <c r="AG213" s="149" t="s">
        <v>216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x14ac:dyDescent="0.2">
      <c r="A214" s="159" t="s">
        <v>113</v>
      </c>
      <c r="B214" s="160" t="s">
        <v>80</v>
      </c>
      <c r="C214" s="178" t="s">
        <v>81</v>
      </c>
      <c r="D214" s="161"/>
      <c r="E214" s="162"/>
      <c r="F214" s="163"/>
      <c r="G214" s="163">
        <v>0</v>
      </c>
      <c r="H214" s="163"/>
      <c r="I214" s="163">
        <v>10187.200000000001</v>
      </c>
      <c r="J214" s="163"/>
      <c r="K214" s="163">
        <v>130813.08</v>
      </c>
      <c r="L214" s="163"/>
      <c r="M214" s="163"/>
      <c r="N214" s="162"/>
      <c r="O214" s="162"/>
      <c r="P214" s="162"/>
      <c r="Q214" s="162"/>
      <c r="R214" s="163"/>
      <c r="S214" s="163"/>
      <c r="T214" s="164"/>
      <c r="U214" s="158"/>
      <c r="V214" s="158"/>
      <c r="W214" s="158"/>
      <c r="X214" s="158"/>
      <c r="Y214" s="158"/>
      <c r="AG214" t="s">
        <v>114</v>
      </c>
    </row>
    <row r="215" spans="1:60" ht="22.5" x14ac:dyDescent="0.2">
      <c r="A215" s="171">
        <v>116</v>
      </c>
      <c r="B215" s="172" t="s">
        <v>387</v>
      </c>
      <c r="C215" s="181" t="s">
        <v>388</v>
      </c>
      <c r="D215" s="173" t="s">
        <v>200</v>
      </c>
      <c r="E215" s="174">
        <v>1</v>
      </c>
      <c r="F215" s="175">
        <v>0</v>
      </c>
      <c r="G215" s="175">
        <v>0</v>
      </c>
      <c r="H215" s="175">
        <v>0</v>
      </c>
      <c r="I215" s="175">
        <v>0</v>
      </c>
      <c r="J215" s="175">
        <v>8489.8799999999992</v>
      </c>
      <c r="K215" s="175">
        <v>8489.8799999999992</v>
      </c>
      <c r="L215" s="175">
        <v>21</v>
      </c>
      <c r="M215" s="175">
        <v>10272.754799999999</v>
      </c>
      <c r="N215" s="174">
        <v>0</v>
      </c>
      <c r="O215" s="174">
        <v>0</v>
      </c>
      <c r="P215" s="174">
        <v>0</v>
      </c>
      <c r="Q215" s="174">
        <v>0</v>
      </c>
      <c r="R215" s="175"/>
      <c r="S215" s="175" t="s">
        <v>191</v>
      </c>
      <c r="T215" s="176" t="s">
        <v>119</v>
      </c>
      <c r="U215" s="155">
        <v>0</v>
      </c>
      <c r="V215" s="155">
        <v>0</v>
      </c>
      <c r="W215" s="155"/>
      <c r="X215" s="155" t="s">
        <v>120</v>
      </c>
      <c r="Y215" s="155" t="s">
        <v>121</v>
      </c>
      <c r="Z215" s="149"/>
      <c r="AA215" s="149"/>
      <c r="AB215" s="149"/>
      <c r="AC215" s="149"/>
      <c r="AD215" s="149"/>
      <c r="AE215" s="149"/>
      <c r="AF215" s="149"/>
      <c r="AG215" s="149" t="s">
        <v>122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ht="22.5" x14ac:dyDescent="0.2">
      <c r="A216" s="165">
        <v>117</v>
      </c>
      <c r="B216" s="166" t="s">
        <v>389</v>
      </c>
      <c r="C216" s="179" t="s">
        <v>390</v>
      </c>
      <c r="D216" s="167" t="s">
        <v>391</v>
      </c>
      <c r="E216" s="168">
        <v>80</v>
      </c>
      <c r="F216" s="169">
        <v>0</v>
      </c>
      <c r="G216" s="169">
        <v>0</v>
      </c>
      <c r="H216" s="169">
        <v>127.34</v>
      </c>
      <c r="I216" s="169">
        <v>10187.200000000001</v>
      </c>
      <c r="J216" s="169">
        <v>84.9</v>
      </c>
      <c r="K216" s="169">
        <v>6792</v>
      </c>
      <c r="L216" s="169">
        <v>21</v>
      </c>
      <c r="M216" s="169">
        <v>20544.832000000002</v>
      </c>
      <c r="N216" s="168">
        <v>0</v>
      </c>
      <c r="O216" s="168">
        <v>0</v>
      </c>
      <c r="P216" s="168">
        <v>0</v>
      </c>
      <c r="Q216" s="168">
        <v>0</v>
      </c>
      <c r="R216" s="169"/>
      <c r="S216" s="169" t="s">
        <v>191</v>
      </c>
      <c r="T216" s="170" t="s">
        <v>119</v>
      </c>
      <c r="U216" s="155">
        <v>0</v>
      </c>
      <c r="V216" s="155">
        <v>0</v>
      </c>
      <c r="W216" s="155"/>
      <c r="X216" s="155" t="s">
        <v>120</v>
      </c>
      <c r="Y216" s="155" t="s">
        <v>121</v>
      </c>
      <c r="Z216" s="149"/>
      <c r="AA216" s="149"/>
      <c r="AB216" s="149"/>
      <c r="AC216" s="149"/>
      <c r="AD216" s="149"/>
      <c r="AE216" s="149"/>
      <c r="AF216" s="149"/>
      <c r="AG216" s="149" t="s">
        <v>122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2"/>
      <c r="B217" s="153"/>
      <c r="C217" s="180" t="s">
        <v>392</v>
      </c>
      <c r="D217" s="156"/>
      <c r="E217" s="157">
        <v>40</v>
      </c>
      <c r="F217" s="155"/>
      <c r="G217" s="155"/>
      <c r="H217" s="155"/>
      <c r="I217" s="155"/>
      <c r="J217" s="155"/>
      <c r="K217" s="155"/>
      <c r="L217" s="155"/>
      <c r="M217" s="155"/>
      <c r="N217" s="154"/>
      <c r="O217" s="154"/>
      <c r="P217" s="154"/>
      <c r="Q217" s="154"/>
      <c r="R217" s="155"/>
      <c r="S217" s="155"/>
      <c r="T217" s="155"/>
      <c r="U217" s="155"/>
      <c r="V217" s="155"/>
      <c r="W217" s="155"/>
      <c r="X217" s="155"/>
      <c r="Y217" s="155"/>
      <c r="Z217" s="149"/>
      <c r="AA217" s="149"/>
      <c r="AB217" s="149"/>
      <c r="AC217" s="149"/>
      <c r="AD217" s="149"/>
      <c r="AE217" s="149"/>
      <c r="AF217" s="149"/>
      <c r="AG217" s="149" t="s">
        <v>124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2"/>
      <c r="B218" s="153"/>
      <c r="C218" s="180" t="s">
        <v>393</v>
      </c>
      <c r="D218" s="156"/>
      <c r="E218" s="157">
        <v>40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9"/>
      <c r="AA218" s="149"/>
      <c r="AB218" s="149"/>
      <c r="AC218" s="149"/>
      <c r="AD218" s="149"/>
      <c r="AE218" s="149"/>
      <c r="AF218" s="149"/>
      <c r="AG218" s="149" t="s">
        <v>124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x14ac:dyDescent="0.2">
      <c r="A219" s="165">
        <v>118</v>
      </c>
      <c r="B219" s="166" t="s">
        <v>394</v>
      </c>
      <c r="C219" s="179" t="s">
        <v>395</v>
      </c>
      <c r="D219" s="167" t="s">
        <v>396</v>
      </c>
      <c r="E219" s="168">
        <v>240</v>
      </c>
      <c r="F219" s="169">
        <v>0</v>
      </c>
      <c r="G219" s="169">
        <v>0</v>
      </c>
      <c r="H219" s="169">
        <v>0</v>
      </c>
      <c r="I219" s="169">
        <v>0</v>
      </c>
      <c r="J219" s="169">
        <v>481.38</v>
      </c>
      <c r="K219" s="169">
        <v>115531.2</v>
      </c>
      <c r="L219" s="169">
        <v>21</v>
      </c>
      <c r="M219" s="169">
        <v>139792.75200000001</v>
      </c>
      <c r="N219" s="168">
        <v>0</v>
      </c>
      <c r="O219" s="168">
        <v>0</v>
      </c>
      <c r="P219" s="168">
        <v>0</v>
      </c>
      <c r="Q219" s="168">
        <v>0</v>
      </c>
      <c r="R219" s="169" t="s">
        <v>397</v>
      </c>
      <c r="S219" s="169" t="s">
        <v>118</v>
      </c>
      <c r="T219" s="170" t="s">
        <v>119</v>
      </c>
      <c r="U219" s="155">
        <v>1</v>
      </c>
      <c r="V219" s="155">
        <v>240</v>
      </c>
      <c r="W219" s="155"/>
      <c r="X219" s="155" t="s">
        <v>398</v>
      </c>
      <c r="Y219" s="155" t="s">
        <v>121</v>
      </c>
      <c r="Z219" s="149"/>
      <c r="AA219" s="149"/>
      <c r="AB219" s="149"/>
      <c r="AC219" s="149"/>
      <c r="AD219" s="149"/>
      <c r="AE219" s="149"/>
      <c r="AF219" s="149"/>
      <c r="AG219" s="149" t="s">
        <v>399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2"/>
      <c r="B220" s="153"/>
      <c r="C220" s="242" t="s">
        <v>400</v>
      </c>
      <c r="D220" s="243"/>
      <c r="E220" s="243"/>
      <c r="F220" s="243"/>
      <c r="G220" s="243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9"/>
      <c r="AA220" s="149"/>
      <c r="AB220" s="149"/>
      <c r="AC220" s="149"/>
      <c r="AD220" s="149"/>
      <c r="AE220" s="149"/>
      <c r="AF220" s="149"/>
      <c r="AG220" s="149" t="s">
        <v>138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ht="33.75" outlineLevel="1" x14ac:dyDescent="0.2">
      <c r="A221" s="152"/>
      <c r="B221" s="153"/>
      <c r="C221" s="180" t="s">
        <v>401</v>
      </c>
      <c r="D221" s="156"/>
      <c r="E221" s="157">
        <v>100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9"/>
      <c r="AA221" s="149"/>
      <c r="AB221" s="149"/>
      <c r="AC221" s="149"/>
      <c r="AD221" s="149"/>
      <c r="AE221" s="149"/>
      <c r="AF221" s="149"/>
      <c r="AG221" s="149" t="s">
        <v>124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ht="22.5" outlineLevel="2" x14ac:dyDescent="0.2">
      <c r="A222" s="152"/>
      <c r="B222" s="153"/>
      <c r="C222" s="180" t="s">
        <v>402</v>
      </c>
      <c r="D222" s="156"/>
      <c r="E222" s="157">
        <v>20</v>
      </c>
      <c r="F222" s="155"/>
      <c r="G222" s="155"/>
      <c r="H222" s="155"/>
      <c r="I222" s="155"/>
      <c r="J222" s="155"/>
      <c r="K222" s="155"/>
      <c r="L222" s="155"/>
      <c r="M222" s="155"/>
      <c r="N222" s="154"/>
      <c r="O222" s="154"/>
      <c r="P222" s="154"/>
      <c r="Q222" s="154"/>
      <c r="R222" s="155"/>
      <c r="S222" s="155"/>
      <c r="T222" s="155"/>
      <c r="U222" s="155"/>
      <c r="V222" s="155"/>
      <c r="W222" s="155"/>
      <c r="X222" s="155"/>
      <c r="Y222" s="155"/>
      <c r="Z222" s="149"/>
      <c r="AA222" s="149"/>
      <c r="AB222" s="149"/>
      <c r="AC222" s="149"/>
      <c r="AD222" s="149"/>
      <c r="AE222" s="149"/>
      <c r="AF222" s="149"/>
      <c r="AG222" s="149" t="s">
        <v>124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ht="33.75" outlineLevel="2" x14ac:dyDescent="0.2">
      <c r="A223" s="152"/>
      <c r="B223" s="153"/>
      <c r="C223" s="180" t="s">
        <v>403</v>
      </c>
      <c r="D223" s="156"/>
      <c r="E223" s="157">
        <v>100</v>
      </c>
      <c r="F223" s="155"/>
      <c r="G223" s="155"/>
      <c r="H223" s="155"/>
      <c r="I223" s="155"/>
      <c r="J223" s="155"/>
      <c r="K223" s="155"/>
      <c r="L223" s="155"/>
      <c r="M223" s="155"/>
      <c r="N223" s="154"/>
      <c r="O223" s="154"/>
      <c r="P223" s="154"/>
      <c r="Q223" s="154"/>
      <c r="R223" s="155"/>
      <c r="S223" s="155"/>
      <c r="T223" s="155"/>
      <c r="U223" s="155"/>
      <c r="V223" s="155"/>
      <c r="W223" s="155"/>
      <c r="X223" s="155"/>
      <c r="Y223" s="155"/>
      <c r="Z223" s="149"/>
      <c r="AA223" s="149"/>
      <c r="AB223" s="149"/>
      <c r="AC223" s="149"/>
      <c r="AD223" s="149"/>
      <c r="AE223" s="149"/>
      <c r="AF223" s="149"/>
      <c r="AG223" s="149" t="s">
        <v>124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ht="22.5" outlineLevel="2" x14ac:dyDescent="0.2">
      <c r="A224" s="152"/>
      <c r="B224" s="153"/>
      <c r="C224" s="180" t="s">
        <v>404</v>
      </c>
      <c r="D224" s="156"/>
      <c r="E224" s="157">
        <v>20</v>
      </c>
      <c r="F224" s="155"/>
      <c r="G224" s="155"/>
      <c r="H224" s="155"/>
      <c r="I224" s="155"/>
      <c r="J224" s="155"/>
      <c r="K224" s="155"/>
      <c r="L224" s="155"/>
      <c r="M224" s="155"/>
      <c r="N224" s="154"/>
      <c r="O224" s="154"/>
      <c r="P224" s="154"/>
      <c r="Q224" s="154"/>
      <c r="R224" s="155"/>
      <c r="S224" s="155"/>
      <c r="T224" s="155"/>
      <c r="U224" s="155"/>
      <c r="V224" s="155"/>
      <c r="W224" s="155"/>
      <c r="X224" s="155"/>
      <c r="Y224" s="155"/>
      <c r="Z224" s="149"/>
      <c r="AA224" s="149"/>
      <c r="AB224" s="149"/>
      <c r="AC224" s="149"/>
      <c r="AD224" s="149"/>
      <c r="AE224" s="149"/>
      <c r="AF224" s="149"/>
      <c r="AG224" s="149" t="s">
        <v>124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x14ac:dyDescent="0.2">
      <c r="A225" s="159" t="s">
        <v>113</v>
      </c>
      <c r="B225" s="160" t="s">
        <v>82</v>
      </c>
      <c r="C225" s="178" t="s">
        <v>83</v>
      </c>
      <c r="D225" s="161"/>
      <c r="E225" s="162"/>
      <c r="F225" s="163"/>
      <c r="G225" s="163">
        <v>0</v>
      </c>
      <c r="H225" s="163"/>
      <c r="I225" s="163">
        <v>0</v>
      </c>
      <c r="J225" s="163"/>
      <c r="K225" s="163">
        <v>9804.43</v>
      </c>
      <c r="L225" s="163"/>
      <c r="M225" s="163"/>
      <c r="N225" s="162"/>
      <c r="O225" s="162"/>
      <c r="P225" s="162"/>
      <c r="Q225" s="162"/>
      <c r="R225" s="163"/>
      <c r="S225" s="163"/>
      <c r="T225" s="164"/>
      <c r="U225" s="158"/>
      <c r="V225" s="158"/>
      <c r="W225" s="158"/>
      <c r="X225" s="158"/>
      <c r="Y225" s="158"/>
      <c r="AG225" t="s">
        <v>114</v>
      </c>
    </row>
    <row r="226" spans="1:60" ht="22.5" x14ac:dyDescent="0.2">
      <c r="A226" s="171">
        <v>119</v>
      </c>
      <c r="B226" s="172" t="s">
        <v>405</v>
      </c>
      <c r="C226" s="181" t="s">
        <v>406</v>
      </c>
      <c r="D226" s="173" t="s">
        <v>215</v>
      </c>
      <c r="E226" s="174">
        <v>3.0729600000000001</v>
      </c>
      <c r="F226" s="175">
        <v>0</v>
      </c>
      <c r="G226" s="175">
        <v>0</v>
      </c>
      <c r="H226" s="175">
        <v>0</v>
      </c>
      <c r="I226" s="175">
        <v>0</v>
      </c>
      <c r="J226" s="175">
        <v>1167.3599999999999</v>
      </c>
      <c r="K226" s="175">
        <v>3587.2505855999998</v>
      </c>
      <c r="L226" s="175">
        <v>21</v>
      </c>
      <c r="M226" s="175">
        <v>4340.5725000000002</v>
      </c>
      <c r="N226" s="174">
        <v>0</v>
      </c>
      <c r="O226" s="174">
        <v>0</v>
      </c>
      <c r="P226" s="174">
        <v>0</v>
      </c>
      <c r="Q226" s="174">
        <v>0</v>
      </c>
      <c r="R226" s="175"/>
      <c r="S226" s="175" t="s">
        <v>118</v>
      </c>
      <c r="T226" s="176" t="s">
        <v>119</v>
      </c>
      <c r="U226" s="155">
        <v>0</v>
      </c>
      <c r="V226" s="155">
        <v>0</v>
      </c>
      <c r="W226" s="155"/>
      <c r="X226" s="155" t="s">
        <v>120</v>
      </c>
      <c r="Y226" s="155" t="s">
        <v>121</v>
      </c>
      <c r="Z226" s="149"/>
      <c r="AA226" s="149"/>
      <c r="AB226" s="149"/>
      <c r="AC226" s="149"/>
      <c r="AD226" s="149"/>
      <c r="AE226" s="149"/>
      <c r="AF226" s="149"/>
      <c r="AG226" s="149" t="s">
        <v>407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ht="22.5" x14ac:dyDescent="0.2">
      <c r="A227" s="171">
        <v>120</v>
      </c>
      <c r="B227" s="172" t="s">
        <v>408</v>
      </c>
      <c r="C227" s="181" t="s">
        <v>409</v>
      </c>
      <c r="D227" s="173" t="s">
        <v>215</v>
      </c>
      <c r="E227" s="174">
        <v>3.0729600000000001</v>
      </c>
      <c r="F227" s="175">
        <v>0</v>
      </c>
      <c r="G227" s="175">
        <v>0</v>
      </c>
      <c r="H227" s="175">
        <v>0</v>
      </c>
      <c r="I227" s="175">
        <v>0</v>
      </c>
      <c r="J227" s="175">
        <v>680.88</v>
      </c>
      <c r="K227" s="175">
        <v>2092.3170048000002</v>
      </c>
      <c r="L227" s="175">
        <v>21</v>
      </c>
      <c r="M227" s="175">
        <v>2531.7072000000003</v>
      </c>
      <c r="N227" s="174">
        <v>0</v>
      </c>
      <c r="O227" s="174">
        <v>0</v>
      </c>
      <c r="P227" s="174">
        <v>0</v>
      </c>
      <c r="Q227" s="174">
        <v>0</v>
      </c>
      <c r="R227" s="175"/>
      <c r="S227" s="175" t="s">
        <v>118</v>
      </c>
      <c r="T227" s="176" t="s">
        <v>119</v>
      </c>
      <c r="U227" s="155">
        <v>0.68799999999999994</v>
      </c>
      <c r="V227" s="155">
        <v>2.1141964799999999</v>
      </c>
      <c r="W227" s="155"/>
      <c r="X227" s="155" t="s">
        <v>120</v>
      </c>
      <c r="Y227" s="155" t="s">
        <v>121</v>
      </c>
      <c r="Z227" s="149"/>
      <c r="AA227" s="149"/>
      <c r="AB227" s="149"/>
      <c r="AC227" s="149"/>
      <c r="AD227" s="149"/>
      <c r="AE227" s="149"/>
      <c r="AF227" s="149"/>
      <c r="AG227" s="149" t="s">
        <v>407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x14ac:dyDescent="0.2">
      <c r="A228" s="171">
        <v>121</v>
      </c>
      <c r="B228" s="172" t="s">
        <v>410</v>
      </c>
      <c r="C228" s="181" t="s">
        <v>411</v>
      </c>
      <c r="D228" s="173" t="s">
        <v>215</v>
      </c>
      <c r="E228" s="174">
        <v>3.0729600000000001</v>
      </c>
      <c r="F228" s="175">
        <v>0</v>
      </c>
      <c r="G228" s="175">
        <v>0</v>
      </c>
      <c r="H228" s="175">
        <v>0</v>
      </c>
      <c r="I228" s="175">
        <v>0</v>
      </c>
      <c r="J228" s="175">
        <v>334.92</v>
      </c>
      <c r="K228" s="175">
        <v>1029.1957632000001</v>
      </c>
      <c r="L228" s="175">
        <v>21</v>
      </c>
      <c r="M228" s="175">
        <v>1245.3320000000001</v>
      </c>
      <c r="N228" s="174">
        <v>0</v>
      </c>
      <c r="O228" s="174">
        <v>0</v>
      </c>
      <c r="P228" s="174">
        <v>0</v>
      </c>
      <c r="Q228" s="174">
        <v>0</v>
      </c>
      <c r="R228" s="175"/>
      <c r="S228" s="175" t="s">
        <v>118</v>
      </c>
      <c r="T228" s="176" t="s">
        <v>119</v>
      </c>
      <c r="U228" s="155">
        <v>0.93300000000000005</v>
      </c>
      <c r="V228" s="155">
        <v>2.8670716800000005</v>
      </c>
      <c r="W228" s="155"/>
      <c r="X228" s="155" t="s">
        <v>120</v>
      </c>
      <c r="Y228" s="155" t="s">
        <v>121</v>
      </c>
      <c r="Z228" s="149"/>
      <c r="AA228" s="149"/>
      <c r="AB228" s="149"/>
      <c r="AC228" s="149"/>
      <c r="AD228" s="149"/>
      <c r="AE228" s="149"/>
      <c r="AF228" s="149"/>
      <c r="AG228" s="149" t="s">
        <v>407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x14ac:dyDescent="0.2">
      <c r="A229" s="171">
        <v>122</v>
      </c>
      <c r="B229" s="172" t="s">
        <v>412</v>
      </c>
      <c r="C229" s="181" t="s">
        <v>413</v>
      </c>
      <c r="D229" s="173" t="s">
        <v>215</v>
      </c>
      <c r="E229" s="174">
        <v>3.0729600000000001</v>
      </c>
      <c r="F229" s="175">
        <v>0</v>
      </c>
      <c r="G229" s="175">
        <v>0</v>
      </c>
      <c r="H229" s="175">
        <v>0</v>
      </c>
      <c r="I229" s="175">
        <v>0</v>
      </c>
      <c r="J229" s="175">
        <v>210.54</v>
      </c>
      <c r="K229" s="175">
        <v>646.98099839999998</v>
      </c>
      <c r="L229" s="175">
        <v>21</v>
      </c>
      <c r="M229" s="175">
        <v>782.84580000000005</v>
      </c>
      <c r="N229" s="174">
        <v>0</v>
      </c>
      <c r="O229" s="174">
        <v>0</v>
      </c>
      <c r="P229" s="174">
        <v>0</v>
      </c>
      <c r="Q229" s="174">
        <v>0</v>
      </c>
      <c r="R229" s="175"/>
      <c r="S229" s="175" t="s">
        <v>118</v>
      </c>
      <c r="T229" s="176" t="s">
        <v>119</v>
      </c>
      <c r="U229" s="155">
        <v>0.65300000000000002</v>
      </c>
      <c r="V229" s="155">
        <v>2.0066428800000002</v>
      </c>
      <c r="W229" s="155"/>
      <c r="X229" s="155" t="s">
        <v>120</v>
      </c>
      <c r="Y229" s="155" t="s">
        <v>121</v>
      </c>
      <c r="Z229" s="149"/>
      <c r="AA229" s="149"/>
      <c r="AB229" s="149"/>
      <c r="AC229" s="149"/>
      <c r="AD229" s="149"/>
      <c r="AE229" s="149"/>
      <c r="AF229" s="149"/>
      <c r="AG229" s="149" t="s">
        <v>407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x14ac:dyDescent="0.2">
      <c r="A230" s="165">
        <v>123</v>
      </c>
      <c r="B230" s="166" t="s">
        <v>414</v>
      </c>
      <c r="C230" s="179" t="s">
        <v>415</v>
      </c>
      <c r="D230" s="167" t="s">
        <v>215</v>
      </c>
      <c r="E230" s="168">
        <v>3.0729600000000001</v>
      </c>
      <c r="F230" s="169">
        <v>0</v>
      </c>
      <c r="G230" s="169">
        <v>0</v>
      </c>
      <c r="H230" s="169">
        <v>0</v>
      </c>
      <c r="I230" s="169">
        <v>0</v>
      </c>
      <c r="J230" s="169">
        <v>217.77</v>
      </c>
      <c r="K230" s="169">
        <v>669.19849920000001</v>
      </c>
      <c r="L230" s="169">
        <v>21</v>
      </c>
      <c r="M230" s="169">
        <v>809.73200000000008</v>
      </c>
      <c r="N230" s="168">
        <v>0</v>
      </c>
      <c r="O230" s="168">
        <v>0</v>
      </c>
      <c r="P230" s="168">
        <v>0</v>
      </c>
      <c r="Q230" s="168">
        <v>0</v>
      </c>
      <c r="R230" s="169"/>
      <c r="S230" s="169" t="s">
        <v>118</v>
      </c>
      <c r="T230" s="170" t="s">
        <v>119</v>
      </c>
      <c r="U230" s="155">
        <v>0.49</v>
      </c>
      <c r="V230" s="155">
        <v>1.5057503999999999</v>
      </c>
      <c r="W230" s="155"/>
      <c r="X230" s="155" t="s">
        <v>120</v>
      </c>
      <c r="Y230" s="155" t="s">
        <v>121</v>
      </c>
      <c r="Z230" s="149"/>
      <c r="AA230" s="149"/>
      <c r="AB230" s="149"/>
      <c r="AC230" s="149"/>
      <c r="AD230" s="149"/>
      <c r="AE230" s="149"/>
      <c r="AF230" s="149"/>
      <c r="AG230" s="149" t="s">
        <v>407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2"/>
      <c r="B231" s="153"/>
      <c r="C231" s="242" t="s">
        <v>416</v>
      </c>
      <c r="D231" s="243"/>
      <c r="E231" s="243"/>
      <c r="F231" s="243"/>
      <c r="G231" s="243"/>
      <c r="H231" s="155"/>
      <c r="I231" s="155"/>
      <c r="J231" s="155"/>
      <c r="K231" s="155"/>
      <c r="L231" s="155"/>
      <c r="M231" s="155"/>
      <c r="N231" s="154"/>
      <c r="O231" s="154"/>
      <c r="P231" s="154"/>
      <c r="Q231" s="154"/>
      <c r="R231" s="155"/>
      <c r="S231" s="155"/>
      <c r="T231" s="155"/>
      <c r="U231" s="155"/>
      <c r="V231" s="155"/>
      <c r="W231" s="155"/>
      <c r="X231" s="155"/>
      <c r="Y231" s="155"/>
      <c r="Z231" s="149"/>
      <c r="AA231" s="149"/>
      <c r="AB231" s="149"/>
      <c r="AC231" s="149"/>
      <c r="AD231" s="149"/>
      <c r="AE231" s="149"/>
      <c r="AF231" s="149"/>
      <c r="AG231" s="149" t="s">
        <v>138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x14ac:dyDescent="0.2">
      <c r="A232" s="171">
        <v>124</v>
      </c>
      <c r="B232" s="172" t="s">
        <v>417</v>
      </c>
      <c r="C232" s="181" t="s">
        <v>418</v>
      </c>
      <c r="D232" s="173" t="s">
        <v>215</v>
      </c>
      <c r="E232" s="174">
        <v>3.0729600000000001</v>
      </c>
      <c r="F232" s="175">
        <v>0</v>
      </c>
      <c r="G232" s="175">
        <v>0</v>
      </c>
      <c r="H232" s="175">
        <v>0</v>
      </c>
      <c r="I232" s="175">
        <v>0</v>
      </c>
      <c r="J232" s="175">
        <v>20.88</v>
      </c>
      <c r="K232" s="175">
        <v>64.163404799999995</v>
      </c>
      <c r="L232" s="175">
        <v>21</v>
      </c>
      <c r="M232" s="175">
        <v>77.633600000000001</v>
      </c>
      <c r="N232" s="174">
        <v>0</v>
      </c>
      <c r="O232" s="174">
        <v>0</v>
      </c>
      <c r="P232" s="174">
        <v>0</v>
      </c>
      <c r="Q232" s="174">
        <v>0</v>
      </c>
      <c r="R232" s="175"/>
      <c r="S232" s="175" t="s">
        <v>118</v>
      </c>
      <c r="T232" s="176" t="s">
        <v>119</v>
      </c>
      <c r="U232" s="155">
        <v>0</v>
      </c>
      <c r="V232" s="155">
        <v>0</v>
      </c>
      <c r="W232" s="155"/>
      <c r="X232" s="155" t="s">
        <v>120</v>
      </c>
      <c r="Y232" s="155" t="s">
        <v>121</v>
      </c>
      <c r="Z232" s="149"/>
      <c r="AA232" s="149"/>
      <c r="AB232" s="149"/>
      <c r="AC232" s="149"/>
      <c r="AD232" s="149"/>
      <c r="AE232" s="149"/>
      <c r="AF232" s="149"/>
      <c r="AG232" s="149" t="s">
        <v>407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x14ac:dyDescent="0.2">
      <c r="A233" s="171">
        <v>125</v>
      </c>
      <c r="B233" s="172" t="s">
        <v>419</v>
      </c>
      <c r="C233" s="181" t="s">
        <v>420</v>
      </c>
      <c r="D233" s="173" t="s">
        <v>215</v>
      </c>
      <c r="E233" s="174">
        <v>3.0729600000000001</v>
      </c>
      <c r="F233" s="175">
        <v>0</v>
      </c>
      <c r="G233" s="175">
        <v>0</v>
      </c>
      <c r="H233" s="175">
        <v>0</v>
      </c>
      <c r="I233" s="175">
        <v>0</v>
      </c>
      <c r="J233" s="175">
        <v>303.51</v>
      </c>
      <c r="K233" s="175">
        <v>932.6740896</v>
      </c>
      <c r="L233" s="175">
        <v>21</v>
      </c>
      <c r="M233" s="175">
        <v>1128.5307</v>
      </c>
      <c r="N233" s="174">
        <v>0</v>
      </c>
      <c r="O233" s="174">
        <v>0</v>
      </c>
      <c r="P233" s="174">
        <v>0</v>
      </c>
      <c r="Q233" s="174">
        <v>0</v>
      </c>
      <c r="R233" s="175"/>
      <c r="S233" s="175" t="s">
        <v>118</v>
      </c>
      <c r="T233" s="176" t="s">
        <v>119</v>
      </c>
      <c r="U233" s="155">
        <v>0.94199999999999995</v>
      </c>
      <c r="V233" s="155">
        <v>2.89472832</v>
      </c>
      <c r="W233" s="155"/>
      <c r="X233" s="155" t="s">
        <v>120</v>
      </c>
      <c r="Y233" s="155" t="s">
        <v>121</v>
      </c>
      <c r="Z233" s="149"/>
      <c r="AA233" s="149"/>
      <c r="AB233" s="149"/>
      <c r="AC233" s="149"/>
      <c r="AD233" s="149"/>
      <c r="AE233" s="149"/>
      <c r="AF233" s="149"/>
      <c r="AG233" s="149" t="s">
        <v>407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x14ac:dyDescent="0.2">
      <c r="A234" s="171">
        <v>126</v>
      </c>
      <c r="B234" s="172" t="s">
        <v>421</v>
      </c>
      <c r="C234" s="181" t="s">
        <v>422</v>
      </c>
      <c r="D234" s="173" t="s">
        <v>215</v>
      </c>
      <c r="E234" s="174">
        <v>3.0729600000000001</v>
      </c>
      <c r="F234" s="175">
        <v>0</v>
      </c>
      <c r="G234" s="175">
        <v>0</v>
      </c>
      <c r="H234" s="175">
        <v>0</v>
      </c>
      <c r="I234" s="175">
        <v>0</v>
      </c>
      <c r="J234" s="175">
        <v>254.69</v>
      </c>
      <c r="K234" s="175">
        <v>782.65218240000002</v>
      </c>
      <c r="L234" s="175">
        <v>21</v>
      </c>
      <c r="M234" s="175">
        <v>947.00649999999996</v>
      </c>
      <c r="N234" s="174">
        <v>0</v>
      </c>
      <c r="O234" s="174">
        <v>0</v>
      </c>
      <c r="P234" s="174">
        <v>0</v>
      </c>
      <c r="Q234" s="174">
        <v>0</v>
      </c>
      <c r="R234" s="175"/>
      <c r="S234" s="175" t="s">
        <v>191</v>
      </c>
      <c r="T234" s="176" t="s">
        <v>119</v>
      </c>
      <c r="U234" s="155">
        <v>0</v>
      </c>
      <c r="V234" s="155">
        <v>0</v>
      </c>
      <c r="W234" s="155"/>
      <c r="X234" s="155" t="s">
        <v>120</v>
      </c>
      <c r="Y234" s="155" t="s">
        <v>121</v>
      </c>
      <c r="Z234" s="149"/>
      <c r="AA234" s="149"/>
      <c r="AB234" s="149"/>
      <c r="AC234" s="149"/>
      <c r="AD234" s="149"/>
      <c r="AE234" s="149"/>
      <c r="AF234" s="149"/>
      <c r="AG234" s="149" t="s">
        <v>407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x14ac:dyDescent="0.2">
      <c r="A235" s="159" t="s">
        <v>113</v>
      </c>
      <c r="B235" s="160" t="s">
        <v>85</v>
      </c>
      <c r="C235" s="178" t="s">
        <v>29</v>
      </c>
      <c r="D235" s="161"/>
      <c r="E235" s="162"/>
      <c r="F235" s="163"/>
      <c r="G235" s="163">
        <v>0</v>
      </c>
      <c r="H235" s="163"/>
      <c r="I235" s="163">
        <v>0</v>
      </c>
      <c r="J235" s="163"/>
      <c r="K235" s="163">
        <v>25730.639999999999</v>
      </c>
      <c r="L235" s="163"/>
      <c r="M235" s="163"/>
      <c r="N235" s="162"/>
      <c r="O235" s="162"/>
      <c r="P235" s="162"/>
      <c r="Q235" s="162"/>
      <c r="R235" s="163"/>
      <c r="S235" s="163"/>
      <c r="T235" s="164"/>
      <c r="U235" s="158"/>
      <c r="V235" s="158"/>
      <c r="W235" s="158"/>
      <c r="X235" s="158"/>
      <c r="Y235" s="158"/>
      <c r="AG235" t="s">
        <v>114</v>
      </c>
    </row>
    <row r="236" spans="1:60" x14ac:dyDescent="0.2">
      <c r="A236" s="165">
        <v>127</v>
      </c>
      <c r="B236" s="166" t="s">
        <v>423</v>
      </c>
      <c r="C236" s="179" t="s">
        <v>424</v>
      </c>
      <c r="D236" s="167" t="s">
        <v>425</v>
      </c>
      <c r="E236" s="168">
        <v>1</v>
      </c>
      <c r="F236" s="169">
        <v>0</v>
      </c>
      <c r="G236" s="169">
        <v>0</v>
      </c>
      <c r="H236" s="169">
        <v>0</v>
      </c>
      <c r="I236" s="169">
        <v>0</v>
      </c>
      <c r="J236" s="169">
        <v>8576.48</v>
      </c>
      <c r="K236" s="169">
        <v>8576.48</v>
      </c>
      <c r="L236" s="169">
        <v>21</v>
      </c>
      <c r="M236" s="169">
        <v>10377.540799999999</v>
      </c>
      <c r="N236" s="168">
        <v>0</v>
      </c>
      <c r="O236" s="168">
        <v>0</v>
      </c>
      <c r="P236" s="168">
        <v>0</v>
      </c>
      <c r="Q236" s="168">
        <v>0</v>
      </c>
      <c r="R236" s="169"/>
      <c r="S236" s="169" t="s">
        <v>118</v>
      </c>
      <c r="T236" s="170" t="s">
        <v>119</v>
      </c>
      <c r="U236" s="155">
        <v>0</v>
      </c>
      <c r="V236" s="155">
        <v>0</v>
      </c>
      <c r="W236" s="155"/>
      <c r="X236" s="155" t="s">
        <v>426</v>
      </c>
      <c r="Y236" s="155" t="s">
        <v>121</v>
      </c>
      <c r="Z236" s="149"/>
      <c r="AA236" s="149"/>
      <c r="AB236" s="149"/>
      <c r="AC236" s="149"/>
      <c r="AD236" s="149"/>
      <c r="AE236" s="149"/>
      <c r="AF236" s="149"/>
      <c r="AG236" s="149" t="s">
        <v>427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ht="22.5" outlineLevel="1" x14ac:dyDescent="0.2">
      <c r="A237" s="152"/>
      <c r="B237" s="153"/>
      <c r="C237" s="242" t="s">
        <v>428</v>
      </c>
      <c r="D237" s="243"/>
      <c r="E237" s="243"/>
      <c r="F237" s="243"/>
      <c r="G237" s="243"/>
      <c r="H237" s="155"/>
      <c r="I237" s="155"/>
      <c r="J237" s="155"/>
      <c r="K237" s="155"/>
      <c r="L237" s="155"/>
      <c r="M237" s="155"/>
      <c r="N237" s="154"/>
      <c r="O237" s="154"/>
      <c r="P237" s="154"/>
      <c r="Q237" s="154"/>
      <c r="R237" s="155"/>
      <c r="S237" s="155"/>
      <c r="T237" s="155"/>
      <c r="U237" s="155"/>
      <c r="V237" s="155"/>
      <c r="W237" s="155"/>
      <c r="X237" s="155"/>
      <c r="Y237" s="155"/>
      <c r="Z237" s="149"/>
      <c r="AA237" s="149"/>
      <c r="AB237" s="149"/>
      <c r="AC237" s="149"/>
      <c r="AD237" s="149"/>
      <c r="AE237" s="149"/>
      <c r="AF237" s="149"/>
      <c r="AG237" s="149" t="s">
        <v>138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77" t="str">
        <f>C237</f>
        <v>Náklady na ztížené provádění stavebních prací v důsledku nepřerušeného provozu na staveništi nebo v případech nepřerušeného provozu v objektech v nichž se stavební práce provádí.</v>
      </c>
      <c r="BB237" s="149"/>
      <c r="BC237" s="149"/>
      <c r="BD237" s="149"/>
      <c r="BE237" s="149"/>
      <c r="BF237" s="149"/>
      <c r="BG237" s="149"/>
      <c r="BH237" s="149"/>
    </row>
    <row r="238" spans="1:60" x14ac:dyDescent="0.2">
      <c r="A238" s="165">
        <v>128</v>
      </c>
      <c r="B238" s="166" t="s">
        <v>429</v>
      </c>
      <c r="C238" s="179" t="s">
        <v>430</v>
      </c>
      <c r="D238" s="167" t="s">
        <v>425</v>
      </c>
      <c r="E238" s="168">
        <v>1</v>
      </c>
      <c r="F238" s="169">
        <v>0</v>
      </c>
      <c r="G238" s="169">
        <v>0</v>
      </c>
      <c r="H238" s="169">
        <v>0</v>
      </c>
      <c r="I238" s="169">
        <v>0</v>
      </c>
      <c r="J238" s="169">
        <v>17154.16</v>
      </c>
      <c r="K238" s="169">
        <v>17154.16</v>
      </c>
      <c r="L238" s="169">
        <v>21</v>
      </c>
      <c r="M238" s="169">
        <v>20756.533599999999</v>
      </c>
      <c r="N238" s="168">
        <v>0</v>
      </c>
      <c r="O238" s="168">
        <v>0</v>
      </c>
      <c r="P238" s="168">
        <v>0</v>
      </c>
      <c r="Q238" s="168">
        <v>0</v>
      </c>
      <c r="R238" s="169"/>
      <c r="S238" s="169" t="s">
        <v>118</v>
      </c>
      <c r="T238" s="170" t="s">
        <v>119</v>
      </c>
      <c r="U238" s="155">
        <v>0</v>
      </c>
      <c r="V238" s="155">
        <v>0</v>
      </c>
      <c r="W238" s="155"/>
      <c r="X238" s="155" t="s">
        <v>426</v>
      </c>
      <c r="Y238" s="155" t="s">
        <v>121</v>
      </c>
      <c r="Z238" s="149"/>
      <c r="AA238" s="149"/>
      <c r="AB238" s="149"/>
      <c r="AC238" s="149"/>
      <c r="AD238" s="149"/>
      <c r="AE238" s="149"/>
      <c r="AF238" s="149"/>
      <c r="AG238" s="149" t="s">
        <v>427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2"/>
      <c r="B239" s="153"/>
      <c r="C239" s="242" t="s">
        <v>431</v>
      </c>
      <c r="D239" s="243"/>
      <c r="E239" s="243"/>
      <c r="F239" s="243"/>
      <c r="G239" s="243"/>
      <c r="H239" s="155"/>
      <c r="I239" s="155"/>
      <c r="J239" s="155"/>
      <c r="K239" s="155"/>
      <c r="L239" s="155"/>
      <c r="M239" s="155"/>
      <c r="N239" s="154"/>
      <c r="O239" s="154"/>
      <c r="P239" s="154"/>
      <c r="Q239" s="154"/>
      <c r="R239" s="155"/>
      <c r="S239" s="155"/>
      <c r="T239" s="155"/>
      <c r="U239" s="155"/>
      <c r="V239" s="155"/>
      <c r="W239" s="155"/>
      <c r="X239" s="155"/>
      <c r="Y239" s="155"/>
      <c r="Z239" s="149"/>
      <c r="AA239" s="149"/>
      <c r="AB239" s="149"/>
      <c r="AC239" s="149"/>
      <c r="AD239" s="149"/>
      <c r="AE239" s="149"/>
      <c r="AF239" s="149"/>
      <c r="AG239" s="149" t="s">
        <v>138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x14ac:dyDescent="0.2">
      <c r="A240" s="159" t="s">
        <v>113</v>
      </c>
      <c r="B240" s="160" t="s">
        <v>86</v>
      </c>
      <c r="C240" s="178" t="s">
        <v>30</v>
      </c>
      <c r="D240" s="161"/>
      <c r="E240" s="162"/>
      <c r="F240" s="163"/>
      <c r="G240" s="163">
        <v>0</v>
      </c>
      <c r="H240" s="163"/>
      <c r="I240" s="163">
        <v>0</v>
      </c>
      <c r="J240" s="163"/>
      <c r="K240" s="163">
        <v>25469.64</v>
      </c>
      <c r="L240" s="163"/>
      <c r="M240" s="163"/>
      <c r="N240" s="162"/>
      <c r="O240" s="162"/>
      <c r="P240" s="162"/>
      <c r="Q240" s="162"/>
      <c r="R240" s="163"/>
      <c r="S240" s="163"/>
      <c r="T240" s="164"/>
      <c r="U240" s="158"/>
      <c r="V240" s="158"/>
      <c r="W240" s="158"/>
      <c r="X240" s="158"/>
      <c r="Y240" s="158"/>
      <c r="AG240" t="s">
        <v>114</v>
      </c>
    </row>
    <row r="241" spans="1:60" x14ac:dyDescent="0.2">
      <c r="A241" s="171">
        <v>129</v>
      </c>
      <c r="B241" s="172" t="s">
        <v>432</v>
      </c>
      <c r="C241" s="181" t="s">
        <v>433</v>
      </c>
      <c r="D241" s="173" t="s">
        <v>434</v>
      </c>
      <c r="E241" s="174">
        <v>1</v>
      </c>
      <c r="F241" s="175">
        <v>0</v>
      </c>
      <c r="G241" s="175">
        <v>0</v>
      </c>
      <c r="H241" s="175">
        <v>0</v>
      </c>
      <c r="I241" s="175">
        <v>0</v>
      </c>
      <c r="J241" s="175">
        <v>8489.8799999999992</v>
      </c>
      <c r="K241" s="175">
        <v>8489.8799999999992</v>
      </c>
      <c r="L241" s="175">
        <v>21</v>
      </c>
      <c r="M241" s="175">
        <v>10272.754799999999</v>
      </c>
      <c r="N241" s="174">
        <v>0</v>
      </c>
      <c r="O241" s="174">
        <v>0</v>
      </c>
      <c r="P241" s="174">
        <v>0</v>
      </c>
      <c r="Q241" s="174">
        <v>0</v>
      </c>
      <c r="R241" s="175"/>
      <c r="S241" s="175" t="s">
        <v>191</v>
      </c>
      <c r="T241" s="176" t="s">
        <v>119</v>
      </c>
      <c r="U241" s="155">
        <v>0</v>
      </c>
      <c r="V241" s="155">
        <v>0</v>
      </c>
      <c r="W241" s="155"/>
      <c r="X241" s="155" t="s">
        <v>435</v>
      </c>
      <c r="Y241" s="155" t="s">
        <v>121</v>
      </c>
      <c r="Z241" s="149"/>
      <c r="AA241" s="149"/>
      <c r="AB241" s="149"/>
      <c r="AC241" s="149"/>
      <c r="AD241" s="149"/>
      <c r="AE241" s="149"/>
      <c r="AF241" s="149"/>
      <c r="AG241" s="149" t="s">
        <v>436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x14ac:dyDescent="0.2">
      <c r="A242" s="165">
        <v>130</v>
      </c>
      <c r="B242" s="166" t="s">
        <v>437</v>
      </c>
      <c r="C242" s="179" t="s">
        <v>438</v>
      </c>
      <c r="D242" s="167" t="s">
        <v>425</v>
      </c>
      <c r="E242" s="168">
        <v>2</v>
      </c>
      <c r="F242" s="169">
        <v>0</v>
      </c>
      <c r="G242" s="169">
        <v>0</v>
      </c>
      <c r="H242" s="169">
        <v>0</v>
      </c>
      <c r="I242" s="169">
        <v>0</v>
      </c>
      <c r="J242" s="169">
        <v>8489.8799999999992</v>
      </c>
      <c r="K242" s="169">
        <v>16979.759999999998</v>
      </c>
      <c r="L242" s="169">
        <v>21</v>
      </c>
      <c r="M242" s="169">
        <v>20545.509599999998</v>
      </c>
      <c r="N242" s="168">
        <v>0</v>
      </c>
      <c r="O242" s="168">
        <v>0</v>
      </c>
      <c r="P242" s="168">
        <v>0</v>
      </c>
      <c r="Q242" s="168">
        <v>0</v>
      </c>
      <c r="R242" s="169"/>
      <c r="S242" s="169" t="s">
        <v>118</v>
      </c>
      <c r="T242" s="170" t="s">
        <v>119</v>
      </c>
      <c r="U242" s="155">
        <v>0</v>
      </c>
      <c r="V242" s="155">
        <v>0</v>
      </c>
      <c r="W242" s="155"/>
      <c r="X242" s="155" t="s">
        <v>426</v>
      </c>
      <c r="Y242" s="155" t="s">
        <v>121</v>
      </c>
      <c r="Z242" s="149"/>
      <c r="AA242" s="149"/>
      <c r="AB242" s="149"/>
      <c r="AC242" s="149"/>
      <c r="AD242" s="149"/>
      <c r="AE242" s="149"/>
      <c r="AF242" s="149"/>
      <c r="AG242" s="149" t="s">
        <v>427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ht="22.5" outlineLevel="1" x14ac:dyDescent="0.2">
      <c r="A243" s="152"/>
      <c r="B243" s="153"/>
      <c r="C243" s="242" t="s">
        <v>439</v>
      </c>
      <c r="D243" s="243"/>
      <c r="E243" s="243"/>
      <c r="F243" s="243"/>
      <c r="G243" s="243"/>
      <c r="H243" s="155"/>
      <c r="I243" s="155"/>
      <c r="J243" s="155"/>
      <c r="K243" s="155"/>
      <c r="L243" s="155"/>
      <c r="M243" s="155"/>
      <c r="N243" s="154"/>
      <c r="O243" s="154"/>
      <c r="P243" s="154"/>
      <c r="Q243" s="154"/>
      <c r="R243" s="155"/>
      <c r="S243" s="155"/>
      <c r="T243" s="155"/>
      <c r="U243" s="155"/>
      <c r="V243" s="155"/>
      <c r="W243" s="155"/>
      <c r="X243" s="155"/>
      <c r="Y243" s="155"/>
      <c r="Z243" s="149"/>
      <c r="AA243" s="149"/>
      <c r="AB243" s="149"/>
      <c r="AC243" s="149"/>
      <c r="AD243" s="149"/>
      <c r="AE243" s="149"/>
      <c r="AF243" s="149"/>
      <c r="AG243" s="149" t="s">
        <v>138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77" t="str">
        <f>C243</f>
        <v>Náklady na vyhotovení dokumentace skutečného provedení stavby a její předání objednateli v požadované formě a požadovaném počtu.</v>
      </c>
      <c r="BB243" s="149"/>
      <c r="BC243" s="149"/>
      <c r="BD243" s="149"/>
      <c r="BE243" s="149"/>
      <c r="BF243" s="149"/>
      <c r="BG243" s="149"/>
      <c r="BH243" s="149"/>
    </row>
    <row r="244" spans="1:60" outlineLevel="1" x14ac:dyDescent="0.2">
      <c r="A244" s="152"/>
      <c r="B244" s="153"/>
      <c r="C244" s="180" t="s">
        <v>440</v>
      </c>
      <c r="D244" s="156"/>
      <c r="E244" s="157">
        <v>1</v>
      </c>
      <c r="F244" s="155"/>
      <c r="G244" s="155"/>
      <c r="H244" s="155"/>
      <c r="I244" s="155"/>
      <c r="J244" s="155"/>
      <c r="K244" s="155"/>
      <c r="L244" s="155"/>
      <c r="M244" s="155"/>
      <c r="N244" s="154"/>
      <c r="O244" s="154"/>
      <c r="P244" s="154"/>
      <c r="Q244" s="154"/>
      <c r="R244" s="155"/>
      <c r="S244" s="155"/>
      <c r="T244" s="155"/>
      <c r="U244" s="155"/>
      <c r="V244" s="155"/>
      <c r="W244" s="155"/>
      <c r="X244" s="155"/>
      <c r="Y244" s="155"/>
      <c r="Z244" s="149"/>
      <c r="AA244" s="149"/>
      <c r="AB244" s="149"/>
      <c r="AC244" s="149"/>
      <c r="AD244" s="149"/>
      <c r="AE244" s="149"/>
      <c r="AF244" s="149"/>
      <c r="AG244" s="149" t="s">
        <v>124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2" x14ac:dyDescent="0.2">
      <c r="A245" s="152"/>
      <c r="B245" s="153"/>
      <c r="C245" s="180" t="s">
        <v>441</v>
      </c>
      <c r="D245" s="156"/>
      <c r="E245" s="157">
        <v>1</v>
      </c>
      <c r="F245" s="155"/>
      <c r="G245" s="155"/>
      <c r="H245" s="155"/>
      <c r="I245" s="155"/>
      <c r="J245" s="155"/>
      <c r="K245" s="155"/>
      <c r="L245" s="155"/>
      <c r="M245" s="155"/>
      <c r="N245" s="154"/>
      <c r="O245" s="154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9"/>
      <c r="AA245" s="149"/>
      <c r="AB245" s="149"/>
      <c r="AC245" s="149"/>
      <c r="AD245" s="149"/>
      <c r="AE245" s="149"/>
      <c r="AF245" s="149"/>
      <c r="AG245" s="149" t="s">
        <v>124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x14ac:dyDescent="0.2">
      <c r="A246" s="3"/>
      <c r="B246" s="4"/>
      <c r="C246" s="182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AE246">
        <v>15</v>
      </c>
      <c r="AF246">
        <v>21</v>
      </c>
      <c r="AG246" t="s">
        <v>99</v>
      </c>
    </row>
    <row r="247" spans="1:60" x14ac:dyDescent="0.2">
      <c r="C247" s="183"/>
      <c r="D247" s="10"/>
      <c r="AG247" t="s">
        <v>442</v>
      </c>
    </row>
    <row r="248" spans="1:60" x14ac:dyDescent="0.2">
      <c r="D248" s="10"/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8">
    <mergeCell ref="C43:G43"/>
    <mergeCell ref="A1:G1"/>
    <mergeCell ref="C2:G2"/>
    <mergeCell ref="C3:G3"/>
    <mergeCell ref="C4:G4"/>
    <mergeCell ref="C20:G20"/>
    <mergeCell ref="C26:G26"/>
    <mergeCell ref="C29:G29"/>
    <mergeCell ref="C33:G33"/>
    <mergeCell ref="C36:G36"/>
    <mergeCell ref="C39:G39"/>
    <mergeCell ref="C42:G42"/>
    <mergeCell ref="C90:G90"/>
    <mergeCell ref="C46:G46"/>
    <mergeCell ref="C47:G47"/>
    <mergeCell ref="C50:G50"/>
    <mergeCell ref="C51:G51"/>
    <mergeCell ref="C69:G69"/>
    <mergeCell ref="C71:G71"/>
    <mergeCell ref="C79:G79"/>
    <mergeCell ref="C82:G82"/>
    <mergeCell ref="C83:G83"/>
    <mergeCell ref="C86:G86"/>
    <mergeCell ref="C87:G87"/>
    <mergeCell ref="C114:G114"/>
    <mergeCell ref="C91:G91"/>
    <mergeCell ref="C93:G93"/>
    <mergeCell ref="C94:G94"/>
    <mergeCell ref="C96:G96"/>
    <mergeCell ref="C97:G97"/>
    <mergeCell ref="C99:G99"/>
    <mergeCell ref="C102:G102"/>
    <mergeCell ref="C105:G105"/>
    <mergeCell ref="C108:G108"/>
    <mergeCell ref="C110:G110"/>
    <mergeCell ref="C112:G112"/>
    <mergeCell ref="C183:G183"/>
    <mergeCell ref="C117:G117"/>
    <mergeCell ref="C120:G120"/>
    <mergeCell ref="C124:G124"/>
    <mergeCell ref="C127:G127"/>
    <mergeCell ref="C139:G139"/>
    <mergeCell ref="C142:G142"/>
    <mergeCell ref="C144:G144"/>
    <mergeCell ref="C146:G146"/>
    <mergeCell ref="C154:G154"/>
    <mergeCell ref="C158:G158"/>
    <mergeCell ref="C163:G163"/>
    <mergeCell ref="C231:G231"/>
    <mergeCell ref="C237:G237"/>
    <mergeCell ref="C239:G239"/>
    <mergeCell ref="C243:G243"/>
    <mergeCell ref="C195:G195"/>
    <mergeCell ref="C206:G206"/>
    <mergeCell ref="C207:G207"/>
    <mergeCell ref="C209:G209"/>
    <mergeCell ref="C210:G210"/>
    <mergeCell ref="C220:G2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01_04 SO 01_4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01_04 SO 01_4 Pol'!Názvy_tisku</vt:lpstr>
      <vt:lpstr>oadresa</vt:lpstr>
      <vt:lpstr>Stavba!Objednatel</vt:lpstr>
      <vt:lpstr>Stavba!Objekt</vt:lpstr>
      <vt:lpstr>'SO 01_04 SO 01_4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2023-07-03T09:32:03Z</dcterms:modified>
</cp:coreProperties>
</file>